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 tabRatio="500" firstSheet="2" activeTab="4"/>
  </bookViews>
  <sheets>
    <sheet name="Лист1" sheetId="1" state="hidden" r:id="rId1"/>
    <sheet name="Лист2" sheetId="2" state="hidden" r:id="rId2"/>
    <sheet name="Лист3" sheetId="3" r:id="rId3"/>
    <sheet name="Лист4" sheetId="4" state="hidden" r:id="rId4"/>
    <sheet name=" Форма ДОО 1" sheetId="5" r:id="rId5"/>
    <sheet name="Форма ДОО 2" sheetId="6" r:id="rId6"/>
  </sheets>
  <definedNames>
    <definedName name="_xlnm._FilterDatabase" localSheetId="4">' Форма ДОО 1'!$A$1:$AF$1</definedName>
    <definedName name="другая_примерная_образовательная_программа">Лист2!$B$9:$B$22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0" i="6" l="1"/>
  <c r="F49" i="6"/>
  <c r="F48" i="6"/>
  <c r="F47" i="6"/>
  <c r="F46" i="6"/>
  <c r="F45" i="6"/>
  <c r="F44" i="6"/>
  <c r="F43" i="6"/>
  <c r="F42" i="6"/>
  <c r="F41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6" i="6"/>
  <c r="F5" i="6"/>
  <c r="E3" i="6"/>
  <c r="E2" i="6"/>
  <c r="E1" i="6"/>
  <c r="D537" i="5"/>
  <c r="D517" i="5"/>
  <c r="D509" i="5"/>
  <c r="D504" i="5"/>
  <c r="D455" i="5"/>
  <c r="D453" i="5"/>
  <c r="D451" i="5"/>
  <c r="D448" i="5"/>
  <c r="D446" i="5"/>
  <c r="D444" i="5"/>
  <c r="D441" i="5"/>
  <c r="D439" i="5"/>
  <c r="D437" i="5"/>
  <c r="D434" i="5"/>
  <c r="D432" i="5"/>
  <c r="D430" i="5"/>
  <c r="D427" i="5"/>
  <c r="D425" i="5"/>
  <c r="D423" i="5"/>
  <c r="D420" i="5"/>
  <c r="D418" i="5"/>
  <c r="D416" i="5"/>
  <c r="G415" i="5"/>
  <c r="F415" i="5"/>
  <c r="G414" i="5"/>
  <c r="F414" i="5"/>
  <c r="D413" i="5"/>
  <c r="D410" i="5"/>
  <c r="D407" i="5"/>
  <c r="D404" i="5"/>
  <c r="D375" i="5"/>
  <c r="D368" i="5"/>
  <c r="D363" i="5"/>
  <c r="D359" i="5"/>
  <c r="D354" i="5"/>
  <c r="D349" i="5"/>
  <c r="D346" i="5"/>
  <c r="D336" i="5"/>
  <c r="D333" i="5"/>
  <c r="D330" i="5"/>
  <c r="D327" i="5"/>
  <c r="D324" i="5"/>
  <c r="D311" i="5"/>
  <c r="D307" i="5"/>
  <c r="D304" i="5"/>
  <c r="D301" i="5"/>
  <c r="D298" i="5"/>
  <c r="D295" i="5"/>
  <c r="G293" i="5"/>
  <c r="F293" i="5"/>
  <c r="D286" i="5"/>
  <c r="D282" i="5"/>
  <c r="D278" i="5"/>
  <c r="D277" i="5"/>
  <c r="D276" i="5"/>
  <c r="D275" i="5"/>
  <c r="D273" i="5"/>
  <c r="D271" i="5"/>
  <c r="D269" i="5"/>
  <c r="D267" i="5"/>
  <c r="G266" i="5"/>
  <c r="F266" i="5"/>
  <c r="D265" i="5"/>
  <c r="D263" i="5"/>
  <c r="D261" i="5"/>
  <c r="D259" i="5"/>
  <c r="D257" i="5"/>
  <c r="G256" i="5"/>
  <c r="F256" i="5"/>
  <c r="D255" i="5"/>
  <c r="D253" i="5"/>
  <c r="D251" i="5"/>
  <c r="D249" i="5"/>
  <c r="D247" i="5"/>
  <c r="D245" i="5"/>
  <c r="G244" i="5"/>
  <c r="F244" i="5"/>
  <c r="D243" i="5"/>
  <c r="D241" i="5"/>
  <c r="D239" i="5"/>
  <c r="D237" i="5"/>
  <c r="G236" i="5"/>
  <c r="F236" i="5"/>
  <c r="D235" i="5"/>
  <c r="D233" i="5"/>
  <c r="D231" i="5"/>
  <c r="D229" i="5"/>
  <c r="D227" i="5"/>
  <c r="G226" i="5"/>
  <c r="F226" i="5"/>
  <c r="D225" i="5"/>
  <c r="D223" i="5"/>
  <c r="D221" i="5"/>
  <c r="D219" i="5"/>
  <c r="D217" i="5"/>
  <c r="D215" i="5"/>
  <c r="D213" i="5"/>
  <c r="D211" i="5"/>
  <c r="D209" i="5"/>
  <c r="D207" i="5"/>
  <c r="D205" i="5"/>
  <c r="D203" i="5"/>
  <c r="D201" i="5"/>
  <c r="G200" i="5"/>
  <c r="F200" i="5"/>
  <c r="D199" i="5"/>
  <c r="D183" i="5"/>
  <c r="D175" i="5"/>
  <c r="D167" i="5"/>
  <c r="G163" i="5"/>
  <c r="F163" i="5"/>
  <c r="D85" i="5"/>
  <c r="D71" i="5"/>
  <c r="D69" i="5"/>
  <c r="D67" i="5"/>
  <c r="D65" i="5"/>
  <c r="D63" i="5"/>
  <c r="D61" i="5"/>
  <c r="D59" i="5"/>
  <c r="D57" i="5"/>
  <c r="D55" i="5"/>
  <c r="D53" i="5"/>
  <c r="D51" i="5"/>
  <c r="D49" i="5"/>
  <c r="D47" i="5"/>
  <c r="G46" i="5"/>
  <c r="F46" i="5"/>
  <c r="D45" i="5"/>
  <c r="D43" i="5"/>
  <c r="D41" i="5"/>
  <c r="G40" i="5"/>
  <c r="F40" i="5"/>
  <c r="D39" i="5"/>
  <c r="D37" i="5"/>
  <c r="D35" i="5"/>
  <c r="D33" i="5"/>
  <c r="G31" i="5"/>
  <c r="F31" i="5"/>
  <c r="D29" i="5"/>
  <c r="D26" i="5"/>
  <c r="F5" i="5"/>
</calcChain>
</file>

<file path=xl/sharedStrings.xml><?xml version="1.0" encoding="utf-8"?>
<sst xmlns="http://schemas.openxmlformats.org/spreadsheetml/2006/main" count="2331" uniqueCount="1399">
  <si>
    <t>Александровский МО</t>
  </si>
  <si>
    <t>да</t>
  </si>
  <si>
    <t>Андроповский МО</t>
  </si>
  <si>
    <t>нет</t>
  </si>
  <si>
    <t>Апанасенковский МО</t>
  </si>
  <si>
    <t>Арзгирский МО</t>
  </si>
  <si>
    <t>Благодарненский ГО</t>
  </si>
  <si>
    <t>Будённовский МО</t>
  </si>
  <si>
    <t xml:space="preserve">казённое </t>
  </si>
  <si>
    <t>Город</t>
  </si>
  <si>
    <t>Георгиевский ГО</t>
  </si>
  <si>
    <t xml:space="preserve">бюджетное  </t>
  </si>
  <si>
    <t>Село</t>
  </si>
  <si>
    <t>Грачёвский МО</t>
  </si>
  <si>
    <t xml:space="preserve">автономное </t>
  </si>
  <si>
    <t>Изобильненский ГО</t>
  </si>
  <si>
    <t>Ипатовский ГО</t>
  </si>
  <si>
    <t>&lt; 30</t>
  </si>
  <si>
    <t>Кировский ГО</t>
  </si>
  <si>
    <t>Кочубеевский МО</t>
  </si>
  <si>
    <t>Красногвардейский МО</t>
  </si>
  <si>
    <t>Курский МО</t>
  </si>
  <si>
    <t>есть</t>
  </si>
  <si>
    <t>Левокумский МО</t>
  </si>
  <si>
    <t>Минераловодский ГО</t>
  </si>
  <si>
    <t>Нефтекумский ГО</t>
  </si>
  <si>
    <t>Новоалександровский ГО</t>
  </si>
  <si>
    <t>Новоселицкий МО</t>
  </si>
  <si>
    <t>Петровский ГО</t>
  </si>
  <si>
    <t>Предгорный МО</t>
  </si>
  <si>
    <t>Советский ГО</t>
  </si>
  <si>
    <t>Степновский МО</t>
  </si>
  <si>
    <t>Труновский МО</t>
  </si>
  <si>
    <t>Туркменский МО</t>
  </si>
  <si>
    <t>Шпаковский МО</t>
  </si>
  <si>
    <t>г. Ессентуки</t>
  </si>
  <si>
    <t>г. Железноводск</t>
  </si>
  <si>
    <t>г. Кисловодск</t>
  </si>
  <si>
    <t>г.Лермонтов</t>
  </si>
  <si>
    <t>г.Невинномысск</t>
  </si>
  <si>
    <t>г. Пятигорск</t>
  </si>
  <si>
    <t>г.Ставрополь</t>
  </si>
  <si>
    <t>Александровский_район</t>
  </si>
  <si>
    <t>Андроповский_район</t>
  </si>
  <si>
    <t>Апанасенковский_район</t>
  </si>
  <si>
    <t>Арзгирский_район</t>
  </si>
  <si>
    <t>Благодарненский_городской_округ</t>
  </si>
  <si>
    <t>Будённовский_район</t>
  </si>
  <si>
    <t>Георгиевский_городской_округ</t>
  </si>
  <si>
    <t>Грачёвский_район</t>
  </si>
  <si>
    <t>Изобильненский_городской_округ</t>
  </si>
  <si>
    <t>Ипатовский_городской_округ</t>
  </si>
  <si>
    <t>Кировский_городской_округ</t>
  </si>
  <si>
    <t>Кочубеевский_район</t>
  </si>
  <si>
    <t>Красногвардейский_район</t>
  </si>
  <si>
    <t>Курский_район</t>
  </si>
  <si>
    <t>Левокумский_район</t>
  </si>
  <si>
    <t>Минераловодский_городской_округ</t>
  </si>
  <si>
    <t>Нефтекумский_городской_округ</t>
  </si>
  <si>
    <t>Новоалександровский_городской_округ</t>
  </si>
  <si>
    <t>Новоселицкий_район</t>
  </si>
  <si>
    <t>Петровский_городской_округ</t>
  </si>
  <si>
    <t>Предгорный_район</t>
  </si>
  <si>
    <t>Советский_городской_округ</t>
  </si>
  <si>
    <t>Степновский_район</t>
  </si>
  <si>
    <t>Труновский_район</t>
  </si>
  <si>
    <t>Туркменский_район</t>
  </si>
  <si>
    <t>Шпаковский_район</t>
  </si>
  <si>
    <t>Город_курорт_Ессентуки</t>
  </si>
  <si>
    <t>Город_курорт_Железноводск</t>
  </si>
  <si>
    <t>Город_курорт_Кисловодск</t>
  </si>
  <si>
    <t>Город_Лермонтов</t>
  </si>
  <si>
    <t>Город_Невинномысск</t>
  </si>
  <si>
    <t>Город_курорт_Пятигорск</t>
  </si>
  <si>
    <t>Город_Ставрополь</t>
  </si>
  <si>
    <t>МДОУ Д/С №2 «Юбилейный»</t>
  </si>
  <si>
    <t>МБДОУ Д/С №1 «Журавушка»</t>
  </si>
  <si>
    <t>МКДОУ «Д/С №1 «Теремок»</t>
  </si>
  <si>
    <t>МКДОУ Д/С №1</t>
  </si>
  <si>
    <t>МДОУ «Детский  сад №2»</t>
  </si>
  <si>
    <t>МДОУ«Д/С  №1 «Колосок»</t>
  </si>
  <si>
    <t xml:space="preserve"> МБДОУ «Д/С №1 «Тополек»</t>
  </si>
  <si>
    <t>МКДОУ "Д/С №1"</t>
  </si>
  <si>
    <t>МБДОУ «Д/С №1»</t>
  </si>
  <si>
    <t>МБДОУ ЦРР - Д/С №1 «Светлячок»</t>
  </si>
  <si>
    <t>МКДОУ«Д/ с №1 «Дюймовочка»</t>
  </si>
  <si>
    <t>МДОУ«Д/С №1 «Росинка»</t>
  </si>
  <si>
    <t>МКДОУ «Д/С №1 «Семицветик»</t>
  </si>
  <si>
    <t>МДОУ Д/С № 1 «Светлячок»</t>
  </si>
  <si>
    <t>МКДОУ «Д/С  №1»</t>
  </si>
  <si>
    <t>МБДОУ Д/С №1 "Аленький цветочек" г.Минеральные Воды</t>
  </si>
  <si>
    <t>МКДОУ «ЦРР – Д/С №1 «Аленушка»</t>
  </si>
  <si>
    <t>МДОУ"Д/С №1"Дюймовочка"</t>
  </si>
  <si>
    <t>МДОУ «Д/С №1 «Алёнушка»</t>
  </si>
  <si>
    <t>МКДОУ ДС №4 «Ромашка»</t>
  </si>
  <si>
    <t>МДОУ«Д/С №1 «Ласточка»</t>
  </si>
  <si>
    <t>МДОУ «Д/С № 1 «Одуванчик»</t>
  </si>
  <si>
    <t>МКДОУ Д/С №1 «Аист»</t>
  </si>
  <si>
    <t xml:space="preserve"> МБДОУ « Д/С  №1»</t>
  </si>
  <si>
    <t>МБДОУ Д/С №1 «Солнышко»</t>
  </si>
  <si>
    <t>МБДОУ «Д/С №1 «Светлячок»</t>
  </si>
  <si>
    <t>МБДОУ Д/С  №1 «Солнышко»</t>
  </si>
  <si>
    <t>МБДОУ – Д/С-ясли  №1 «Солнышко»</t>
  </si>
  <si>
    <t>МБДОУ «ЦРР – Д/С №1 «Малыш»</t>
  </si>
  <si>
    <t>МБДОУ Д/С  №1 «Василек»</t>
  </si>
  <si>
    <t>МБДОУ Д/С №1 «Улыбка»</t>
  </si>
  <si>
    <t>МДОУ Д/С №3 «Аленушка»</t>
  </si>
  <si>
    <t>МБДОУ Д/С №2 «Ёлочка»</t>
  </si>
  <si>
    <t>МКДОУ «Д/С №2 «Аленушка»</t>
  </si>
  <si>
    <t>МКДОУ Д/С №2</t>
  </si>
  <si>
    <t>МДОУ «Детский  сад №3»</t>
  </si>
  <si>
    <t>МДОУ «Д/С№4»</t>
  </si>
  <si>
    <t xml:space="preserve"> МКДОУ «Д/С №2 «Дюймовочка»</t>
  </si>
  <si>
    <t>МКДОУ "Д/С №2"</t>
  </si>
  <si>
    <t>МКДОУ «Д/С №2»</t>
  </si>
  <si>
    <t>МБДОУ Д/С  №2 «Огонек»</t>
  </si>
  <si>
    <t>МКДОУ «Д/С№2 «Ручеёк»</t>
  </si>
  <si>
    <t>МКДОУ «Д/С №2 «Сказка»</t>
  </si>
  <si>
    <t xml:space="preserve">МКДОУ Д/С №2 </t>
  </si>
  <si>
    <t xml:space="preserve">МДОУ Д/С № 2 «Солнышко»  </t>
  </si>
  <si>
    <t>МКДОУ «Д/С №2 «Семицветик»</t>
  </si>
  <si>
    <t>МКДОУ Д/С №4 "Светлячок" г.Минеральные Воды</t>
  </si>
  <si>
    <t>МБДОУ «Д/С №2 «Сказка»</t>
  </si>
  <si>
    <t>МДОУ«Д/С №3 «Звездочка»</t>
  </si>
  <si>
    <t>МДОУ «Д/С №3 «Тополёк»</t>
  </si>
  <si>
    <t>МКДОУ ДС №5 «Чебурашка»</t>
  </si>
  <si>
    <t>МБДОУ «Д/С №3»</t>
  </si>
  <si>
    <t>МДОУ«Д/С №2 «Улыбка»</t>
  </si>
  <si>
    <t>МДОУ «Д/С № 2 «Чайка»</t>
  </si>
  <si>
    <t>МКДОУ Д/С №3 «Радуга» (МКДОУ Д/С №3 «Радуга»)</t>
  </si>
  <si>
    <t>МКДОУ «Д/С №3»</t>
  </si>
  <si>
    <t>МКДОУ «Д/С  №2»</t>
  </si>
  <si>
    <t>МБДОУ Д/С  №2 «Красная шапочка»</t>
  </si>
  <si>
    <t>МКДОУ «ДД/С № 3 «Ромашка»</t>
  </si>
  <si>
    <t>МБДОУ Д/С №4</t>
  </si>
  <si>
    <t>МБДОУ – Д/С №2 «Красная шапочка»</t>
  </si>
  <si>
    <t>МБДОУ «Д/С  №2 «Теремок»</t>
  </si>
  <si>
    <t>МБДОУ Д/С  №2 «Кораблик»</t>
  </si>
  <si>
    <t>МБДОУ Д/С №2</t>
  </si>
  <si>
    <t>МДОУ Д/С №4 «Березка»</t>
  </si>
  <si>
    <t>МБДОУ Д/С №3 «Алёнушка»</t>
  </si>
  <si>
    <t>МКДОУ «Д/С №3 «Ручеек»</t>
  </si>
  <si>
    <t>МКДОУ Д/С №3</t>
  </si>
  <si>
    <t>МДОУ «Детский  сад №4»</t>
  </si>
  <si>
    <t>МДОУ«Д/С №5 «Солнышко»</t>
  </si>
  <si>
    <t>МБДОУ «Д/С №3 «АБВГДейка»</t>
  </si>
  <si>
    <t>МКДОУ "Д/С №3"</t>
  </si>
  <si>
    <t>МБДОУ Д/С №3 «Ласточка»</t>
  </si>
  <si>
    <t>МБДОУ «ЦРР-д/ с №3 «Берёзка»</t>
  </si>
  <si>
    <t>МКДОУ «Д/С №3 «Дюймовочка»</t>
  </si>
  <si>
    <t>МКДОУ «Д/С №3 «Колокольчик»</t>
  </si>
  <si>
    <t xml:space="preserve">МДОУ Д/С № 3 «Ласточка»  </t>
  </si>
  <si>
    <t>МКДОУ «Д/С  №3»</t>
  </si>
  <si>
    <t>МБДОУ Д/С №5 "Дельфиненок" г.Минеральные Воды</t>
  </si>
  <si>
    <t xml:space="preserve">МКДОУ «Д/С  №3 «Березка»                                                                                                                                                                                                                       </t>
  </si>
  <si>
    <t>МДОУ«ЦРР-Д/С №4 «Империя детства»</t>
  </si>
  <si>
    <t>МДОУ «Д/С №4»</t>
  </si>
  <si>
    <t>МКДОУ ДС №6 «Рябинушка»</t>
  </si>
  <si>
    <t>МБДОУ «Д/С №4»</t>
  </si>
  <si>
    <t>МДОУ«Д/С №3 «Дюймовочка»</t>
  </si>
  <si>
    <t>МДОУ «Д/С № 3 «Чебурашка»</t>
  </si>
  <si>
    <t>МКДОУ Д/С №4 «Калинка»</t>
  </si>
  <si>
    <t>МКДОУ «Д/С №4»</t>
  </si>
  <si>
    <t>МБДОУ ЦРР – Д/С №4 «Золотой ключик».</t>
  </si>
  <si>
    <t>МКДОУ «Д/С №4 «Дюймовочка»</t>
  </si>
  <si>
    <t>МБДОУ Д/С №5</t>
  </si>
  <si>
    <t>МКДОУ – Д/С №5 «Ласточка»</t>
  </si>
  <si>
    <t>МБДОУ «ЦРР — Д/С №3 «Улыбка»</t>
  </si>
  <si>
    <t>МБДОУ Д/С №3 «Ивушка»</t>
  </si>
  <si>
    <t>МБДОУ «ЦРР - Д/С №3 «Ромашка»</t>
  </si>
  <si>
    <t>МДОУ Д/С №5 «Ивушка»</t>
  </si>
  <si>
    <t>МБДОУ Д/С №4  «Вишенка»</t>
  </si>
  <si>
    <t>МКДОУ «Д/С №4 «Ладушки»</t>
  </si>
  <si>
    <t>МКДОУ Д/С  №4</t>
  </si>
  <si>
    <t>МДОУ «Детский  сад №5»</t>
  </si>
  <si>
    <t xml:space="preserve">МДОУ«Д/С №6 «Колокольчик»      </t>
  </si>
  <si>
    <t>МБДОУ «Д/С №4 «Ручеёк»</t>
  </si>
  <si>
    <t>МКДОУ "Д/С №4"</t>
  </si>
  <si>
    <t>МКДОУ «Д/С №5»</t>
  </si>
  <si>
    <t>МБДОУ Д/С №4 «Берёзка»</t>
  </si>
  <si>
    <t>МБДОУ «Д/С №4 «Теремок»</t>
  </si>
  <si>
    <t>МКДОУ «Д/С №4  «Чайка»</t>
  </si>
  <si>
    <t>МКДОУ «Д/С №4 «Красная шапочка»</t>
  </si>
  <si>
    <t xml:space="preserve">МДОУ Д/С № 4 «Золотой ключик» </t>
  </si>
  <si>
    <t>МКДОУ Д/С  №6 "Малышок" г.Минеральные Воды</t>
  </si>
  <si>
    <t>МКДОУ «Д/С  №4 «Радуга»</t>
  </si>
  <si>
    <t>МДОУ«Д/С №5 «Березка»</t>
  </si>
  <si>
    <t>МДОУ «Д/С №6»</t>
  </si>
  <si>
    <t>МКДОУ ДС №7 «Колосок»</t>
  </si>
  <si>
    <t>МБДОУ «Д/С №5»</t>
  </si>
  <si>
    <t>МДОУ«Д/С №4 «Березка»</t>
  </si>
  <si>
    <t>МДОУ «Д/С № 4 «Солнышко»</t>
  </si>
  <si>
    <t>МКДОУ Д/С №5 «Берёзка»</t>
  </si>
  <si>
    <t>МКДОУ «Д/С  №5»</t>
  </si>
  <si>
    <t>МБДОУ  «Д/С №4»</t>
  </si>
  <si>
    <t>МБДОУ Д/С №6 «Чебурашка»</t>
  </si>
  <si>
    <t>МБДОУ «Д/С №5 «Теремок»</t>
  </si>
  <si>
    <t>МБДОУ «ЦРР - Д/С №8 «Орленок»</t>
  </si>
  <si>
    <t>МБДОУ ЦРР – Д/С №7 «Звёздочка»</t>
  </si>
  <si>
    <t>МБДОУ «Д/С №4 «Пчелка»</t>
  </si>
  <si>
    <t>МБДОУ Д/С  №4 «Солнышко»</t>
  </si>
  <si>
    <t>МДОУ Д/С №7 «Светлячок»</t>
  </si>
  <si>
    <t>МБДОУ Д/С №5 «Белочка»</t>
  </si>
  <si>
    <t>МКДОУ «Д/С №5 «Тополек»</t>
  </si>
  <si>
    <t>МКДОУ Д/С №5</t>
  </si>
  <si>
    <t>МДОУ «Детский  сад №7»</t>
  </si>
  <si>
    <t>МБДОУ «Д/С  №7 «Улыбка»</t>
  </si>
  <si>
    <t>МКДОУ «Д/С №5 «Яблочко»</t>
  </si>
  <si>
    <t>МКДОУ "Д/С №5"</t>
  </si>
  <si>
    <t>МКДОУ «Д/С №6»</t>
  </si>
  <si>
    <t>МБДОУ Д/С  №5 «Ручеёк»</t>
  </si>
  <si>
    <t>МКДОУ «Д/С №5 «Солнышко»</t>
  </si>
  <si>
    <t>МКДУ «Д/С №5 «Улыбка»</t>
  </si>
  <si>
    <t>МКДОУ Д/С №5 «Аленушка»</t>
  </si>
  <si>
    <t>МДОУ Д/С  № 5 «Дюймовочка»</t>
  </si>
  <si>
    <t>МБДОУ Д/С №7 "Ивушка" г.Минеральные Воды</t>
  </si>
  <si>
    <t>МКДОУ «Д/С  №5 «Тополек»</t>
  </si>
  <si>
    <t>МДОУ«Д/С №7 «Светлячок»</t>
  </si>
  <si>
    <t>МДОУ «Д/С №10»</t>
  </si>
  <si>
    <t>МКДОУ ДС №8 «Малютка»</t>
  </si>
  <si>
    <t>МБДОУ «Д/С №6»</t>
  </si>
  <si>
    <t>МДОУ«Д/С №5 «Радуга»</t>
  </si>
  <si>
    <t>МДОУ «Д/С № 5 «Тополек»</t>
  </si>
  <si>
    <t>МКДОУ Д/С №8 «Огонёк»</t>
  </si>
  <si>
    <t>МБДОУ Д/С  №8 «Зоряночка»</t>
  </si>
  <si>
    <t>МКДОУ «Д/С №6 «Улыбка»</t>
  </si>
  <si>
    <t>МБДОУ Д/С №14</t>
  </si>
  <si>
    <t>МБДОУ Д/С №8 «Аленький цветочек»</t>
  </si>
  <si>
    <t>МКДОУ «Д/С №9 «Одуванчик»</t>
  </si>
  <si>
    <t>МБДОУ Д/С №5 «Колобок»</t>
  </si>
  <si>
    <t>МКДОУ №8 «Матрешка»</t>
  </si>
  <si>
    <t>МБДОУ «Д/С №6 « Капелька»</t>
  </si>
  <si>
    <t>МКДОУ «Д/С №6 «Ромашка»</t>
  </si>
  <si>
    <t>МКДОУ Д/С №7</t>
  </si>
  <si>
    <t>МДОУ «Детский  сад №8»</t>
  </si>
  <si>
    <t>МДОУ«Д/С  №11 «Тополек»</t>
  </si>
  <si>
    <t>МБДОУ «Д/С №6 «Звездочка»</t>
  </si>
  <si>
    <t xml:space="preserve">МКДОУ "Д/С №6" </t>
  </si>
  <si>
    <t>МБДОУ «Д/С №7»</t>
  </si>
  <si>
    <t>МБДОУ Д/С  №6 «Сказка»</t>
  </si>
  <si>
    <t>МКДОУ «Д/С№6 «Алёнушка»</t>
  </si>
  <si>
    <t>МКДОУ «Д/С №6 «Ладушки»</t>
  </si>
  <si>
    <t>МКДОУ «Д/С №6 «Березка»</t>
  </si>
  <si>
    <t xml:space="preserve"> МДОУ Д/С  № 6  </t>
  </si>
  <si>
    <t>МКДОУ «Д/С №7»</t>
  </si>
  <si>
    <t>МБДОУ Д/С №8 "Сказка" г.Минеральные Воды</t>
  </si>
  <si>
    <t>МКДОУ «ЦРР – Д/С №6 «Журавушка»</t>
  </si>
  <si>
    <t>МДОУ«Д/С №8 «Золотой петушок»</t>
  </si>
  <si>
    <t>МДОУ «Д/С №14»</t>
  </si>
  <si>
    <t>МБДОУ ЦРР-ДС №10 «Березка»</t>
  </si>
  <si>
    <t>МБДОУ «Д/С №8»</t>
  </si>
  <si>
    <t>МДОУ«Д/С №6 «Теремок»</t>
  </si>
  <si>
    <t>МДОУ «Д/С № 9 «Ласточка»</t>
  </si>
  <si>
    <t>МКДОУ Д/С №12 «Родничок»</t>
  </si>
  <si>
    <t>МКДОУ «ЦРР-Д/С №8 «Улыбка»</t>
  </si>
  <si>
    <t>МБДОУ  «Д/С №6»</t>
  </si>
  <si>
    <t>МБДОУ  Д/С №10 «Ивушка»</t>
  </si>
  <si>
    <t>МБДОУ «Д/С №7 «Рябинушка»</t>
  </si>
  <si>
    <t>МБДОУ ЦРР – Д/С №11 «Малыш»</t>
  </si>
  <si>
    <t>МБДОУ «Д/С №10 «Золотой ключик»</t>
  </si>
  <si>
    <t>МБДОУ Д/С  №6 «Ягодка»</t>
  </si>
  <si>
    <t>МБДОУ  Д/С №6 «Здоровье»</t>
  </si>
  <si>
    <t>МДОУ Д/С №9 «Радуга»</t>
  </si>
  <si>
    <t>МБДОУ Д/С №7   «Светлячок»</t>
  </si>
  <si>
    <t>МКДОУ «Д/С №7 «Журавушка»</t>
  </si>
  <si>
    <t>МКДОУ Д/С  №10</t>
  </si>
  <si>
    <t>МДОУ «Детский  сад №9»</t>
  </si>
  <si>
    <t>МДОУ«Д/С №14 «Незабудка»</t>
  </si>
  <si>
    <t>МКДОУ «Д/С №7 «Капитошка»</t>
  </si>
  <si>
    <t>МКДОУ "Д/С №7"</t>
  </si>
  <si>
    <t>МКДОУ «Д/С №8»</t>
  </si>
  <si>
    <t>МБДОУ ЦРР - Д/С №7 «Дюймовочка»</t>
  </si>
  <si>
    <t>МКДОУ  «Д/С №7 им.  Г.А.Тутова»</t>
  </si>
  <si>
    <t>МКДОУ «Д/С №7 «Искорка»»</t>
  </si>
  <si>
    <t>МКДОУ Д/С №7 «Теремок»</t>
  </si>
  <si>
    <t xml:space="preserve">МКДОУ Д/С № 7  «Василек»   </t>
  </si>
  <si>
    <t>МБДОУ Д/С №9 "Лесная сказка"</t>
  </si>
  <si>
    <t>МКДОУ «ЦРР – Д/С №7 «Белочка»</t>
  </si>
  <si>
    <t>МДОУ«Д/С №9 «Аленушка»</t>
  </si>
  <si>
    <t>МДОУ «Д/С №19»</t>
  </si>
  <si>
    <t>МКДОУ ДС №13 «Сказка»</t>
  </si>
  <si>
    <t>МБДОУ «Д/С №9»</t>
  </si>
  <si>
    <t>МДОУ«Д/С №7 «Огонек»</t>
  </si>
  <si>
    <t>МДОУ «Д/С № 10 «Ручеек»</t>
  </si>
  <si>
    <t>МКДОУ Д/С №21 «Дюймовочка»</t>
  </si>
  <si>
    <t>МКДОУ «Д/С №10 «Дюймовочка»</t>
  </si>
  <si>
    <t>МБДОУ Д/С  №12 «Ручеек»</t>
  </si>
  <si>
    <t>МБДОУ «Д/С №8 «Ивушка»</t>
  </si>
  <si>
    <t>МБДОУ «Д/С «Виктория» №16»</t>
  </si>
  <si>
    <t>МБДОУ – Д/С №13 «Родничок»</t>
  </si>
  <si>
    <t>МКДОУ "Д/С №12 «Аленький цветочек»</t>
  </si>
  <si>
    <t>МБДОУ Д/С  №7</t>
  </si>
  <si>
    <t>МАДОУ Д/С №7</t>
  </si>
  <si>
    <t>МДОУ «Д/С №10 «Буратино»</t>
  </si>
  <si>
    <t>МБДОУ Д/С №8  «Сказка»</t>
  </si>
  <si>
    <t>МКДОУ «Д/С №8 «Солнышко»</t>
  </si>
  <si>
    <t>МКДОУ Д/С №11</t>
  </si>
  <si>
    <t>МДОУ «Детский  сад №13»</t>
  </si>
  <si>
    <t>МДОУ«Д/С №16 «Искорка»</t>
  </si>
  <si>
    <t xml:space="preserve"> МБДОУ «Д/С №8 «Солнышко»</t>
  </si>
  <si>
    <t>МКДОУ "Д/С №8"</t>
  </si>
  <si>
    <t>МКДОУ «Д/С №9»</t>
  </si>
  <si>
    <t>МКДОУ Д/С №8</t>
  </si>
  <si>
    <t>МБДОУ «Д/С№9 «Журавлик»</t>
  </si>
  <si>
    <t>МДОУ«Д/С №8 «Солнышко»</t>
  </si>
  <si>
    <t xml:space="preserve">МДОУ Д/С  № 8 «Теремок»   </t>
  </si>
  <si>
    <t>МКДОУ «Д/С №10»</t>
  </si>
  <si>
    <t>МКДОУ Д/С №10 "Солнышко"</t>
  </si>
  <si>
    <t>МКДОУ «Д/С №8 «Звездочка»</t>
  </si>
  <si>
    <t>МДОУ«Д/С №10 «Семицветик»</t>
  </si>
  <si>
    <t>МДОУ «Д/С №20»</t>
  </si>
  <si>
    <t>МКДОУ ДС №14 «Колокольчик»</t>
  </si>
  <si>
    <t>МБДОУ «Д/С №11»</t>
  </si>
  <si>
    <t>МДОУ«Д/С №8 «Колосок»</t>
  </si>
  <si>
    <t>МДОУ «Детский сад № 11 «Родничок»</t>
  </si>
  <si>
    <t>МКДОУ Д/С №23 «Березка»</t>
  </si>
  <si>
    <t>МКДОУ «Д/С №12»</t>
  </si>
  <si>
    <t xml:space="preserve"> МКДОУ «Д/С  №8»</t>
  </si>
  <si>
    <t>МБДОУ Д/С №13 «Радуга»</t>
  </si>
  <si>
    <t>МБДОУ «Д/С №9 «Солнышко»</t>
  </si>
  <si>
    <t>МБДОУ «Д/С  №18»</t>
  </si>
  <si>
    <t>МБДОУ ЦРР – Д/С №14 «Ёлочка»</t>
  </si>
  <si>
    <t>МБДОУ «Д/С №14 «Ромашка»</t>
  </si>
  <si>
    <t>МБДОУ Д/С  №8 «Теремок»</t>
  </si>
  <si>
    <t>МБДОУ Д/С №8</t>
  </si>
  <si>
    <t>МДОУ «Д/С №12 «Незабудка»</t>
  </si>
  <si>
    <t>МБДОУ Д/С №9 «Красная шапочка»</t>
  </si>
  <si>
    <t>МКДОУ «Д/С №9 №«Ласточка»</t>
  </si>
  <si>
    <t>МКДОУ Д/С №12</t>
  </si>
  <si>
    <t>МДОУ «Детский  сад №14»</t>
  </si>
  <si>
    <t>МДОУ«Д/С №18 «Сказка»</t>
  </si>
  <si>
    <t>МКДОУ «Д/С  №9 «Алёнка»</t>
  </si>
  <si>
    <t>МКДОУ "Д/С №9"</t>
  </si>
  <si>
    <t>МКДОУ Д/С №9</t>
  </si>
  <si>
    <t>МБДОУ «Д/С №10 «Сказка»</t>
  </si>
  <si>
    <t>МКДОУ «Д/С №9 «Родничок»</t>
  </si>
  <si>
    <t>МКДОУ «Д/С №9 «Дюймовочка»</t>
  </si>
  <si>
    <t xml:space="preserve">МКДОУ Д/С № 9 «Ромашка»   </t>
  </si>
  <si>
    <t>МКДОУ «Д/С №11»</t>
  </si>
  <si>
    <t>МКДОУ Д/С №11 «Золотая рыбка»  г.Минеральные Воды</t>
  </si>
  <si>
    <t>МКДОУ «Д/С  №9 «Ласточка»</t>
  </si>
  <si>
    <t>МДОУ«Д/С  №11 «Колосок»</t>
  </si>
  <si>
    <t>МДОУ «Д/С №22 «Радуга»</t>
  </si>
  <si>
    <t>МКДОУ ДС №15 «Сказка»</t>
  </si>
  <si>
    <t>МБДОУ «Д/С №12»</t>
  </si>
  <si>
    <t xml:space="preserve"> МДОУ«Д/С №9 «Аистенок»</t>
  </si>
  <si>
    <t>МДОУ «Д/С № 12 «Березка»</t>
  </si>
  <si>
    <t>МКДОУ Д/С №27 «Солнышко»</t>
  </si>
  <si>
    <t>МКДОУ «Д/С»13»</t>
  </si>
  <si>
    <t xml:space="preserve"> МКДОУ «Д/С  №9»</t>
  </si>
  <si>
    <t>МБДОУ Д/С №14 «Сказка»</t>
  </si>
  <si>
    <t xml:space="preserve">МБДОУ «Д/С №10 «Сказка» </t>
  </si>
  <si>
    <t>МБДОУ Д/С «Дельфин» №19</t>
  </si>
  <si>
    <t>МДОУД/С №15 «Сказка»</t>
  </si>
  <si>
    <t>МБДОУ «Д/С  №15 «Солнышко»</t>
  </si>
  <si>
    <t>МБДОУ Д/С  №9 «Ласточка»</t>
  </si>
  <si>
    <t>МБДОУ Д/С №9</t>
  </si>
  <si>
    <t>МДОУ  «Д/С №14 «Калинка»</t>
  </si>
  <si>
    <t>МБДОУ Д/С №10 «Чебурашка»</t>
  </si>
  <si>
    <t>МКДОУ «Д/С 10 «Колокольчик»</t>
  </si>
  <si>
    <t>МКДОУ Д/С  №13</t>
  </si>
  <si>
    <t>МДОУ «Детский  сад №15»</t>
  </si>
  <si>
    <t>МДОУ«Д/С №19 «Аленка»</t>
  </si>
  <si>
    <t xml:space="preserve"> МКДОУ «Д/С №10 «Огонёк»</t>
  </si>
  <si>
    <t>МКДОУ "Д/С №10"</t>
  </si>
  <si>
    <t>МКДОУ Д/С №10</t>
  </si>
  <si>
    <t>МБДОУ «Д/С№11 «Светлячок»</t>
  </si>
  <si>
    <t>МКДОУ «Д/С №10 « Светлячок»</t>
  </si>
  <si>
    <t>МКДОУ «Д/С №10 «Аленушка»</t>
  </si>
  <si>
    <t xml:space="preserve">МКДОУ Д/С  № 10   </t>
  </si>
  <si>
    <t>МКДОУ Д/С №12 "Аленушка" г.Минеральные Воды</t>
  </si>
  <si>
    <t>МКДОУ «Д/С №10 «Солнышко»</t>
  </si>
  <si>
    <t>МДОУ«Д/С №13 «Огонек»</t>
  </si>
  <si>
    <t>МДОУ «Д/С №24»</t>
  </si>
  <si>
    <t>МКДОУ ДС №16 «Березка»</t>
  </si>
  <si>
    <t>МБДОУ «Д/С №13»</t>
  </si>
  <si>
    <t xml:space="preserve">МДОУ «Д/С №11 «Звездочка» </t>
  </si>
  <si>
    <t>МКДОУ Д/С №28 «Ивушка»</t>
  </si>
  <si>
    <t>МКДОУ «Д/С  №15»</t>
  </si>
  <si>
    <t xml:space="preserve"> МКДОУ «Д/С №10»</t>
  </si>
  <si>
    <t>МБДОУ Д/С №15 «Звездочка»</t>
  </si>
  <si>
    <t>МКДОУ «Д/С №11 «Лесной уголок»</t>
  </si>
  <si>
    <t>МБДОУ Д/С №20</t>
  </si>
  <si>
    <t>МБДОУ «Д/С  №16 «Ручеек»</t>
  </si>
  <si>
    <t>МБДОУ «Д/С  №10 «Хуторок»»</t>
  </si>
  <si>
    <t>МБДОУ Д/С №11 «Журавушка»</t>
  </si>
  <si>
    <t>МДОУ Д/С №15 «Малышок»</t>
  </si>
  <si>
    <t>МБДОУ Д/С №11 «Рябинушка»</t>
  </si>
  <si>
    <t>МКДОУ «Д/С №11 «Колосок»</t>
  </si>
  <si>
    <t>МКДОУ Д/С №14</t>
  </si>
  <si>
    <t>МДОУ «Детский  сад №16»</t>
  </si>
  <si>
    <t>МДОУ«Д/С №22 «Виктория»</t>
  </si>
  <si>
    <t xml:space="preserve"> МБДОУ «Д/С  №11 «Сказка»</t>
  </si>
  <si>
    <t>МКДОУ "Д/С №11"</t>
  </si>
  <si>
    <t xml:space="preserve">МКДОУ  Д/С  №11 </t>
  </si>
  <si>
    <t>МКДОУ «Д/С№12 «Светлячок»</t>
  </si>
  <si>
    <t>МКДОУ «Д/С №11 «Малыш»</t>
  </si>
  <si>
    <t>МКДОУ Д/С №14 «Улыбка»</t>
  </si>
  <si>
    <t xml:space="preserve">МДОУ Д/С № 11 </t>
  </si>
  <si>
    <t>МКДОУ «Д/С №13»</t>
  </si>
  <si>
    <t>МКДОУ Д/С №13 "Журавушка" г.Минеральные Воды</t>
  </si>
  <si>
    <t>МКДОУ «Д/С №11 «Ковылек»</t>
  </si>
  <si>
    <t>МДОУ«Д/С №15</t>
  </si>
  <si>
    <t>МКДОУ ДС №19 «Красная шапочка»</t>
  </si>
  <si>
    <t>МБДОУ «Д/С №14»</t>
  </si>
  <si>
    <t>МДОУ«Д/С №12 «Зернышко»</t>
  </si>
  <si>
    <t>МКДОУ Д/С №30 «Лесная сказка»</t>
  </si>
  <si>
    <t>МКДОУ «Д/С №16»</t>
  </si>
  <si>
    <t>МБДОУ Д/С №16 «Ласточка»</t>
  </si>
  <si>
    <t>МБДОУ «Д/С №13 «Янтарь»</t>
  </si>
  <si>
    <t>МБДОУ Д/С №22</t>
  </si>
  <si>
    <t>МБДОУ «Д/С  №18 «Красная шапочка»</t>
  </si>
  <si>
    <t>МБДОУ Д/С  №11 «Березка»</t>
  </si>
  <si>
    <t>МБДОУ Д/С  №12 «Сказка»</t>
  </si>
  <si>
    <t>МДОУ Д/С №16 «Солнышко»</t>
  </si>
  <si>
    <t>МБДОУ Д/С №13«Колокольчик»</t>
  </si>
  <si>
    <t>МКДОУ «Д/С №12 «Родничок»</t>
  </si>
  <si>
    <t>МКДОУ Д/С №15</t>
  </si>
  <si>
    <t>МДОУ «Детский  сад №17»</t>
  </si>
  <si>
    <t>МДОУ«Д/С №23 «Чебурашка»</t>
  </si>
  <si>
    <t>МКДОУ «Д/С №12 «Ивушка»</t>
  </si>
  <si>
    <t>МКДОУ "Д/С №12"</t>
  </si>
  <si>
    <t>МКДОУ  Д/С  №13</t>
  </si>
  <si>
    <t>МКДОУ «Д/ с №13 «Искорка»</t>
  </si>
  <si>
    <t>МДОУ«Д/С №12 «Березка»</t>
  </si>
  <si>
    <t>МКДОУ Д/С №16 «Золотой ключик»</t>
  </si>
  <si>
    <t xml:space="preserve">МДОУ Д/С № 12 «Ивушка» </t>
  </si>
  <si>
    <t>МКДОУ «Д/С №14»</t>
  </si>
  <si>
    <t>МБДОУ Д/С №14 "Олененок" г.Минеральные Воды</t>
  </si>
  <si>
    <t>МКДОУ «Д/С №12 «Дюймовочка»</t>
  </si>
  <si>
    <t>МДОУ«Д/С №16 «Ромашка»</t>
  </si>
  <si>
    <t>МКДОУ ДС №20 «Буратино»</t>
  </si>
  <si>
    <t>МБДОУ «Д/С №15»</t>
  </si>
  <si>
    <t>МДОУ«Д/С №13 «Вишенка»</t>
  </si>
  <si>
    <t xml:space="preserve"> МКДОУ «Д/С №12»</t>
  </si>
  <si>
    <t>МБДОУ Д/С  №17 «Ромашка»</t>
  </si>
  <si>
    <t>МБДОУ «Д/С №14 "Малыш"</t>
  </si>
  <si>
    <t>МБДОУ Д/С  №23</t>
  </si>
  <si>
    <t>МБДОУ «Д/С  №19 «Тополек»</t>
  </si>
  <si>
    <t>МБДОУ Д/С  №14 «Сказка»</t>
  </si>
  <si>
    <t>МБДОУ ЦРР – Д/С №14 «Росинка»</t>
  </si>
  <si>
    <t>МДОУ Д/С №16-а «Теремок»</t>
  </si>
  <si>
    <t>МБДОУ Д/С №15 «Топтыжка»</t>
  </si>
  <si>
    <t>МКДОУ «Д/С №13 «Малыш»</t>
  </si>
  <si>
    <t>МКДОУ Д/С №16</t>
  </si>
  <si>
    <t>МДОУ «Детский  сад №19»</t>
  </si>
  <si>
    <t>МДОУ«Д/С №25 «Солнышко»</t>
  </si>
  <si>
    <t xml:space="preserve"> МКДОУ «Д/С №13 «Вишенка»</t>
  </si>
  <si>
    <t>МКДОУ "Д/С №13"</t>
  </si>
  <si>
    <t>МКДОУ  Д/С  №14</t>
  </si>
  <si>
    <t>МКДОУ «Д/С№14 «Колосок»</t>
  </si>
  <si>
    <t>МКДОУ «Д/С №15 «Светлячок»</t>
  </si>
  <si>
    <t>МКДОУ «Д/С №18 «Веснянка»</t>
  </si>
  <si>
    <t xml:space="preserve">МДОУ Д/С № 13  </t>
  </si>
  <si>
    <t>МКДОУ Д/С  №15 "Аистенок" г.Минеральные Воды</t>
  </si>
  <si>
    <t>МКДОУ «Д/С  №13 «Колосок»</t>
  </si>
  <si>
    <t>МДОУ«Д/С №17 «Светлячок»</t>
  </si>
  <si>
    <t>МКДОУ ДС №21   «Ласточка»</t>
  </si>
  <si>
    <t>МБДОУ «Д/С №16»</t>
  </si>
  <si>
    <t>МДОУ«Д/С №14 «Ивушка»</t>
  </si>
  <si>
    <t>МКДОУ «Д/С  №13»</t>
  </si>
  <si>
    <t>МБДОУ ЦРР – детский  сад №20 «Кристаллик»</t>
  </si>
  <si>
    <t>МБДОУ «Д/С №16 «Колокольчик»</t>
  </si>
  <si>
    <t>МБДОУ «Д/С №25»</t>
  </si>
  <si>
    <t>МБДОУ «ЦРР - Д/С №22 «Гамма»</t>
  </si>
  <si>
    <t>МБДОУ Д/С  №15 «Казачок»</t>
  </si>
  <si>
    <t>МБДОУ «ЦРР – Д/С №15 «Юсишка»</t>
  </si>
  <si>
    <t>МДОУ Д/С№17 «Солнышко»</t>
  </si>
  <si>
    <t>МБДОУ Д/С №17 « Солнышко»</t>
  </si>
  <si>
    <t>МКДОУ «Д/С №14 «Березка»</t>
  </si>
  <si>
    <t>МКДОУ Д/С №20</t>
  </si>
  <si>
    <t>МДОУ «Детский  сад №20»</t>
  </si>
  <si>
    <t>МДОУ«Д/С №26 «Солнышко»</t>
  </si>
  <si>
    <t>МКДОУ «Д/С №14 «Родничок»</t>
  </si>
  <si>
    <t>МКДОУ "Д/С №14"</t>
  </si>
  <si>
    <t>МКДОУ «Д/С №17»</t>
  </si>
  <si>
    <t>МКДОУ  Д/С  №15</t>
  </si>
  <si>
    <t>МКДОУ «Д/С№15 «Весёлый улей»</t>
  </si>
  <si>
    <t>МКДОУ «Д/С №18»</t>
  </si>
  <si>
    <t>МКДОУ «Д/С №22 «Родничок»</t>
  </si>
  <si>
    <t xml:space="preserve">МДОУ Д/С № 14 «Теремок»   </t>
  </si>
  <si>
    <t>МБДОУ Д/С №16 "Красная шапочка" г.Минеральные Воды</t>
  </si>
  <si>
    <t>МКДОУ «Д/С №14 «Колобок»</t>
  </si>
  <si>
    <t>МДОУ«Д/С №18 «Черешенка»</t>
  </si>
  <si>
    <t>МКДОУ ДС №24 «Полянка»</t>
  </si>
  <si>
    <t>МБДОУ «Д/С №17»</t>
  </si>
  <si>
    <t>МДОУ«Д/С  №15 «Чебурашка»</t>
  </si>
  <si>
    <t>МКДОУ «Д/С  №14»</t>
  </si>
  <si>
    <t>МБДОУ ЦРР – Д/С №21 «Елочка»</t>
  </si>
  <si>
    <t>МДОУ «Д/С №17 «Родничок»</t>
  </si>
  <si>
    <t>МБДОУ «Д/С  №23 «Огонек»</t>
  </si>
  <si>
    <t>МБДОУ Д/С №16 «Колокольчик»</t>
  </si>
  <si>
    <t>МБДОУ Д/С №17</t>
  </si>
  <si>
    <t>МДОУ Д/С№18 «Тополек»</t>
  </si>
  <si>
    <t>МБДОУ Д/С №19 «Золотая рыбка»</t>
  </si>
  <si>
    <t>МКДОУ «Д/С №15 «Сказка»</t>
  </si>
  <si>
    <t>МДОУ «Детский  сад №21»</t>
  </si>
  <si>
    <t>МДОУ«Д/С №27 «Березка»</t>
  </si>
  <si>
    <t xml:space="preserve"> МБДОУ «Д/С №15 «Светлячок»</t>
  </si>
  <si>
    <t>МКДОУ «Д/ с №17 «Светлячок»</t>
  </si>
  <si>
    <t>МКДОУ «Д/С №20 Аленушка»</t>
  </si>
  <si>
    <t>МКДОУ Д/С №23 «Колокольчик»</t>
  </si>
  <si>
    <t xml:space="preserve">МКДОУ Д/Сд № 15 «Ёлочка»    </t>
  </si>
  <si>
    <t>МКДОУ Д/С  №33  "Радуга" г.Минеральные Воды</t>
  </si>
  <si>
    <t>МКДОУ «Д/С №15 «Василек»</t>
  </si>
  <si>
    <t>МДОУ«Д/С №19 «Ромашка»</t>
  </si>
  <si>
    <t>МБДОУ ЦРР-ДС №26 «Солнышко»</t>
  </si>
  <si>
    <t>МБДОО «Д/С №18 комбинированного вида»</t>
  </si>
  <si>
    <t>МДОУ«Д/С №16 «Солнышко»</t>
  </si>
  <si>
    <t xml:space="preserve"> МБДОУ  «ЦРР –Д/С №15»</t>
  </si>
  <si>
    <t>МБДОУ Д/С №23 «Аленушка»</t>
  </si>
  <si>
    <t>МБДОУ «Д/С  №24 «Радуга»</t>
  </si>
  <si>
    <t>МБДОУ Д/С №17  «Золотой ключик»</t>
  </si>
  <si>
    <t>МБДОУ Д/С №18</t>
  </si>
  <si>
    <t>МДОУ  Д/С №20 «Рябинушка»</t>
  </si>
  <si>
    <t>МБДОУ Д/С  №21«Дюймовочка»</t>
  </si>
  <si>
    <t>МКДОУ «Д/С №16 «Улыбка»</t>
  </si>
  <si>
    <t>МДОУ «Детский  сад №22»</t>
  </si>
  <si>
    <t>МДОУ«Д/С №28 «Аистенок»</t>
  </si>
  <si>
    <t>МБДОУ «Д/С №16 «Одуванчик»</t>
  </si>
  <si>
    <t>МБДОУ «Д/С №20»</t>
  </si>
  <si>
    <t>МКДОУ Д/С   №17</t>
  </si>
  <si>
    <t>МКДОУ «Д/С№18 «Ромашка»</t>
  </si>
  <si>
    <t>МКДОУ «Д/С №21 «Радуга»</t>
  </si>
  <si>
    <t xml:space="preserve">МКДОУ Д/С № 16 «Ромашка» </t>
  </si>
  <si>
    <t>МКДОУ Д/С  №62 "Звездочка" г.Минеральные Воды</t>
  </si>
  <si>
    <t>МКДОУ «Д/С №16 «Теремок»</t>
  </si>
  <si>
    <t>МДОУ«Д/С №20 «Светлячок»</t>
  </si>
  <si>
    <t>МКДОУ ДС №28 «Ручеек»</t>
  </si>
  <si>
    <t>МБДОУ «Д/С №19»</t>
  </si>
  <si>
    <t>МДОУ«Д/С №17 «Золушка»</t>
  </si>
  <si>
    <t>МКДОУ «Д/С  №16»</t>
  </si>
  <si>
    <t>МБДОУ Д/С №24 «Золотая рыбка»</t>
  </si>
  <si>
    <t>МБДОУ «Д/С №25 «Теремок»</t>
  </si>
  <si>
    <t>МБДОУ Д/С №18 «Улыбка»</t>
  </si>
  <si>
    <t>МБДОУ ЦРР -Д/С №20 «Незабудка»</t>
  </si>
  <si>
    <t>МДОУ «Д/С №23 «Ёлочка»</t>
  </si>
  <si>
    <t>МБДОУ Д/С  №22 « Родничок»</t>
  </si>
  <si>
    <t>МКДОУ «Д/С №17 «Тюльпанчик»</t>
  </si>
  <si>
    <t>МДОУ «Детский  сад №23»</t>
  </si>
  <si>
    <t>МДОУ«Д/С №29 «Ромашка»</t>
  </si>
  <si>
    <t>МБДОУ «Д/С №17 «Журавушка»</t>
  </si>
  <si>
    <t>МКДОУ «Д/С №22»</t>
  </si>
  <si>
    <t>МБДОУ Д/С  №18 "Непоседа"</t>
  </si>
  <si>
    <t>МКДОУ «Д/С №19 «Звездочка»</t>
  </si>
  <si>
    <t>МКДОУ «Д/С №23 «Аленушка»</t>
  </si>
  <si>
    <t xml:space="preserve">МКДОУ Д/С  № 17 «Колосок» </t>
  </si>
  <si>
    <t>МКДОУ «Д/С №19»</t>
  </si>
  <si>
    <t>МКДОУ Д/С №73 "Искорка" г.Минеральные Воды</t>
  </si>
  <si>
    <t>МКДОУ «Д/С №17 «Петушок»</t>
  </si>
  <si>
    <t>МДОУ«Д/С  №21 «Гнездышко»</t>
  </si>
  <si>
    <t>МКДОУ ДС №29 «Яблочко»</t>
  </si>
  <si>
    <t>МДОУ«Д/С №18 «Росинка»</t>
  </si>
  <si>
    <t>МБДОУ «ЦРР - Д/С №17»</t>
  </si>
  <si>
    <t>МБДОУ Д/С  №26 «Орленок»</t>
  </si>
  <si>
    <t>МБДОУ «Д/С  №26 «Белочка»</t>
  </si>
  <si>
    <t>МБДОУ детский №19 «Малыш»</t>
  </si>
  <si>
    <t>МБДОУ детский   сад №21</t>
  </si>
  <si>
    <t>МДОУ Д/С№29 «Золотой ключик»</t>
  </si>
  <si>
    <t>МДОУ «Детский  сад №24»</t>
  </si>
  <si>
    <t>МДОУ«Д/С  №32 «Пчелка»</t>
  </si>
  <si>
    <t xml:space="preserve"> МБДОУ «Д/С №18 «Гармония»</t>
  </si>
  <si>
    <t>МБДОУ «Д/С №23»</t>
  </si>
  <si>
    <t>МКДОУ  Д/С №19</t>
  </si>
  <si>
    <t>МКДОУ «Д/С№20 «Ягодка»</t>
  </si>
  <si>
    <t>МКДОУ «Д/С  №24 «Солнышко»</t>
  </si>
  <si>
    <t xml:space="preserve">МДОУ Д/С № 18 «Аленка»   </t>
  </si>
  <si>
    <t>МКДОУ «Д/С  №21»</t>
  </si>
  <si>
    <t>МКДОУ Д/С №95 "Ласточка" г.Минеральные Воды</t>
  </si>
  <si>
    <t>МКДОУ «Д/С №18 «Золотой ключик»</t>
  </si>
  <si>
    <t>МДОУ«Д/С №23 «Красная шапочка»</t>
  </si>
  <si>
    <t>МКДОУ ДС №32 «Росинка»</t>
  </si>
  <si>
    <t>МБДОУ «Д/С №22»</t>
  </si>
  <si>
    <t>МДОУ«Д/С №20 «Калинка»</t>
  </si>
  <si>
    <t>МКДОУ «Д/С  №18»</t>
  </si>
  <si>
    <t>МБДОУ Д/С  №27 «Ягодка»</t>
  </si>
  <si>
    <t>МБДОУ «Д/С №27 «Ласточка»</t>
  </si>
  <si>
    <t>МБДОУ Д/С №20 «Красная шапочка»</t>
  </si>
  <si>
    <t>МДОУ «Д/С №31 «Ручеек»</t>
  </si>
  <si>
    <t>МДОУ «Детский  сад №25»</t>
  </si>
  <si>
    <t>МДОУ«Д/С  №33 «Светлячок»</t>
  </si>
  <si>
    <t xml:space="preserve"> МБДОУ «Д/С №19 «Золотой петушок»</t>
  </si>
  <si>
    <t>МБДОУ «Д/С №24»</t>
  </si>
  <si>
    <t xml:space="preserve">МКДОУ  Д/С  №20 </t>
  </si>
  <si>
    <t>МКДОУ «Д/С№21 «Ягодка»</t>
  </si>
  <si>
    <t>МКДОУ «Д/С №25 «Колокольчик»</t>
  </si>
  <si>
    <t xml:space="preserve"> МДОУ Д/С № 19 « Колосок»   </t>
  </si>
  <si>
    <t>МКДОУ «ЦРР-Д/С №22»</t>
  </si>
  <si>
    <t>МКДОУ Д/С №103 "Чебурашка" г.Минеральные Воды</t>
  </si>
  <si>
    <t>МКДОУ «Д/С №19 «Буратино»</t>
  </si>
  <si>
    <t>МДОУ«Д/С №25 «Ромашка»</t>
  </si>
  <si>
    <t>МБДОУ ДС №33 «Аленка»</t>
  </si>
  <si>
    <t>МДОУ«Д/С №22 «Журавлик»</t>
  </si>
  <si>
    <t>МКДОУ «Д/С  №19»</t>
  </si>
  <si>
    <t>МБДОУ Д/С №28 «Колосок»</t>
  </si>
  <si>
    <t>МДОУ №29 «Медвежонок»</t>
  </si>
  <si>
    <t>МБДОУ Д/С  №23 «Светлячок»</t>
  </si>
  <si>
    <t>МБДОУ Д/С №23</t>
  </si>
  <si>
    <t>МДОУ Д/С№32 «Колосок»</t>
  </si>
  <si>
    <t>МДОУ «Детский  сад №27»</t>
  </si>
  <si>
    <t>МДОУ«Д/С №35 «Маргаритка»</t>
  </si>
  <si>
    <t xml:space="preserve"> МБДОУ «Д/С №20 «Ромашка»</t>
  </si>
  <si>
    <t>МКДОУ «Д/С №26»</t>
  </si>
  <si>
    <t>МКДОУ  Д/С  №21</t>
  </si>
  <si>
    <t>МКДОУ «Д/ с №22 «Ветерок»</t>
  </si>
  <si>
    <t>МКДОУ «Д/С №26 «Аленушка»</t>
  </si>
  <si>
    <t xml:space="preserve">МКДОУ Д/С  № 20 «Колокольчик»    </t>
  </si>
  <si>
    <t>МКДОУ «Д/С №23»</t>
  </si>
  <si>
    <t>МБДОУ Д/С №198 "Белоснежка" г.Минеральные Воды</t>
  </si>
  <si>
    <t>МКДОУ «Д/С №20 «Огонек»</t>
  </si>
  <si>
    <t>МДОУ«Д/С №26 «Василек»</t>
  </si>
  <si>
    <t>МКДОУ ДС №34 «Золотой ключик»</t>
  </si>
  <si>
    <t xml:space="preserve"> МБДОУ «Д/С №25»</t>
  </si>
  <si>
    <t>МДОУ«Д/С №23 «Золотой ключик»</t>
  </si>
  <si>
    <t>МБДОУ Д/С №29 «Малышка»</t>
  </si>
  <si>
    <t>МБДОУ «Д/С №30 «Солнышко»</t>
  </si>
  <si>
    <t>МБДОУ Д/С   №24 «Звездочка»</t>
  </si>
  <si>
    <t>МБДОУ ЦРР – Д/С №24 «Солнышко»</t>
  </si>
  <si>
    <t>МДОУ Д/С №33 «Звездочка»</t>
  </si>
  <si>
    <t>МДОУ «Детский  сад №28»</t>
  </si>
  <si>
    <t xml:space="preserve">МДОУ Д/С  №1 «Ромашка» города Буденновска </t>
  </si>
  <si>
    <t>МБДОУ «Д/С №21 «Росинка»</t>
  </si>
  <si>
    <t>МКДОУ «Д/С №27»</t>
  </si>
  <si>
    <t xml:space="preserve">МКДОУ  Д/С  №22 </t>
  </si>
  <si>
    <t>МКДОУ «Д/С№23 «Огонёк»</t>
  </si>
  <si>
    <t>МКДОУ «Д/С №27 «Звездочка»</t>
  </si>
  <si>
    <t xml:space="preserve">МДОУ Д/С  № 21   </t>
  </si>
  <si>
    <t>МБДОУ Д/С  №3 "Тополек"</t>
  </si>
  <si>
    <t>МКДОУ «Д/С №21 «Одуванчик»</t>
  </si>
  <si>
    <t>МДОУ«ЦРР-Д/С №28 «Красная Шапочка»</t>
  </si>
  <si>
    <t>МКДОУДС №35 «Теремок»</t>
  </si>
  <si>
    <t>МБДОУ «Д/С №29»</t>
  </si>
  <si>
    <t>МДОУ«Д/С №25 «Светлячок»</t>
  </si>
  <si>
    <t xml:space="preserve"> МКДОУ «Д/С №21»</t>
  </si>
  <si>
    <t>МБДОУ ЦРР – Д/С №43 «Золотой петушок»</t>
  </si>
  <si>
    <t>МБДОУ «Д/С  №40 «Светлячок»</t>
  </si>
  <si>
    <t>МБДОУ Д/С №26 «Аленький цветочек»</t>
  </si>
  <si>
    <t>МБДОУ Д/С №25</t>
  </si>
  <si>
    <t>МДОУ Д/С №34 «Фиалкао»</t>
  </si>
  <si>
    <t>МДОУ «Детский  сад №29»</t>
  </si>
  <si>
    <t>МДОУ «Д/С №3 «Родничок» города Буденновска»</t>
  </si>
  <si>
    <t>МБДОУ «Д/С №22 «Радуга»</t>
  </si>
  <si>
    <t>МКДОУ «Д/С №28»</t>
  </si>
  <si>
    <t>МКДОУ  Д/С  №23  пос. Красочный Ипатовского района Ставропольского края</t>
  </si>
  <si>
    <t>МКДОУ «Д/ с№24 «Теремок»</t>
  </si>
  <si>
    <t>МКДОУ «Д/С №29 «Колокольчик»</t>
  </si>
  <si>
    <t xml:space="preserve">МДОУ Д/С  № 22   </t>
  </si>
  <si>
    <t>МКДОУ Д/С  №4 "Саьвле"</t>
  </si>
  <si>
    <t>МКДОУ «Д/С №22 «Ромашка»</t>
  </si>
  <si>
    <t>МДОУ«Д/С №29 «Сказка»</t>
  </si>
  <si>
    <t>МКДОУ ЦРР-ДС №36 «Ласточка»</t>
  </si>
  <si>
    <t>МБДОУ «Д/С №30»</t>
  </si>
  <si>
    <t>МДОУ«Д/С №32 «Сказка»</t>
  </si>
  <si>
    <t>МБДОУ «Д/С №41 «Скворушка»</t>
  </si>
  <si>
    <t>МКДОУ Д/С №29 «Мамонтенок»</t>
  </si>
  <si>
    <t>МБДОУ Д/С №27</t>
  </si>
  <si>
    <t>МДОУ «Детский  сад №30»</t>
  </si>
  <si>
    <t xml:space="preserve">МБДОУ «Д/С   №5 «Семицветик» города Буденновска» </t>
  </si>
  <si>
    <t xml:space="preserve"> МБДОУ «Д/С №23 «Колокольчик»</t>
  </si>
  <si>
    <t>МКДОУ «Д/С №29»</t>
  </si>
  <si>
    <t>МКДОУ  Д/С  №24 с. Лесная Дача Ипатовского района Ставропольского края</t>
  </si>
  <si>
    <t>МКДОУ «Д/С№26 «Колокольчик»</t>
  </si>
  <si>
    <t>МКДОУ «Д/С №30 «Чебурашка»</t>
  </si>
  <si>
    <t>МКДОУ Д/С  №15   "Колосок"</t>
  </si>
  <si>
    <t>МКДОУ «Д/С №23 «Ягодка»</t>
  </si>
  <si>
    <t>МДОУ«Д/С №33 «Ласточка»</t>
  </si>
  <si>
    <t>МКДОУ ДС №37« Сказка»</t>
  </si>
  <si>
    <t>МБДОУ «Д/С №31»</t>
  </si>
  <si>
    <t>МДОУ«Д/С №33 «Родничок»</t>
  </si>
  <si>
    <t>МБДОУ «Д/С №42 «Материнская школа»</t>
  </si>
  <si>
    <t>МБДОУ Д/С №30 «Белочка»</t>
  </si>
  <si>
    <t>МБДОУ Д/С №29</t>
  </si>
  <si>
    <t>МДОУ «Д/С  №7 «Аленький цветочек» города Буденновска»</t>
  </si>
  <si>
    <t xml:space="preserve"> МБДОУ «Д/С №24 «Теремок»</t>
  </si>
  <si>
    <t>МКДОУ «Д/С №30»</t>
  </si>
  <si>
    <t>МКДОУ  Д/С  №25  пос. Большевик Ипатовского района Ставропольского края</t>
  </si>
  <si>
    <t>МБДОУ «Д/С№27 «Теремок»</t>
  </si>
  <si>
    <t>МДОУ«Д/С  №38 «Гвоздика»</t>
  </si>
  <si>
    <t>МКДОУ Д/С  №17 "Ягодка"</t>
  </si>
  <si>
    <t>МДОУ«Д/С №35 «Колокольчик»</t>
  </si>
  <si>
    <t>МБДОУ ДС №38 «Колокольчик»</t>
  </si>
  <si>
    <t>МБДОУ «Д/С №33»</t>
  </si>
  <si>
    <t>МДОУ«Д/С №34 «Ягодка»</t>
  </si>
  <si>
    <t>МКДОУ «Д/С №24</t>
  </si>
  <si>
    <t>МБДОУ «Д/С №43 «Аленушка»</t>
  </si>
  <si>
    <t>МБДОУ Д/С  №31  «Заря»</t>
  </si>
  <si>
    <t>МБДОУ Д/С №33 «Гнездышко»</t>
  </si>
  <si>
    <t>МБДОУ «Д/С  №8 «Звездочка» города Буденновска»</t>
  </si>
  <si>
    <t>МКДОУ «Д/С №25 «Росток»</t>
  </si>
  <si>
    <t xml:space="preserve">МКДОУ  Д/С  №26 </t>
  </si>
  <si>
    <t>МКДОУ «Д/С №29 «Росинка»</t>
  </si>
  <si>
    <t>МКДОУ «Д/С №40 «Незабудка»</t>
  </si>
  <si>
    <t>МБДОУ Д/С  №18 "Родничок"</t>
  </si>
  <si>
    <t>МДОУ«Д/С №37 «Ландыш»</t>
  </si>
  <si>
    <t>МКДОУ ДС №39 «Золотой петушок»</t>
  </si>
  <si>
    <t>МБДОУ «Д/С №41»</t>
  </si>
  <si>
    <t>МДОУ«Д/С  №35 «Колобок»</t>
  </si>
  <si>
    <t>МБДОУ «ЦРР - Д/С №45 «Гармония»</t>
  </si>
  <si>
    <t>МБДОУ Д/С №32 «Тополек»</t>
  </si>
  <si>
    <t>МБДОУ Д/С №34 «Радость»</t>
  </si>
  <si>
    <t>МДОУ«Д/С №9 «Подснежник» города Буденновска»</t>
  </si>
  <si>
    <t>МБДОУ «Д/С №26 «Гнёздышко»</t>
  </si>
  <si>
    <t>МКДОУ «Д/С №34»</t>
  </si>
  <si>
    <t>МКДОУ  Д/С  №27 "Одуванчик"</t>
  </si>
  <si>
    <t>МБДОУ Д/С  №19 "Колобок"</t>
  </si>
  <si>
    <t>МДОУ"Д/С №38 "Ромашка"</t>
  </si>
  <si>
    <t>МКДОУ ДС №40 «Улыбка»</t>
  </si>
  <si>
    <t>МБДОУ «Д/С №44»</t>
  </si>
  <si>
    <t>МДОУ«Д/С №36 «Колокольчик»</t>
  </si>
  <si>
    <t>МБДОУ «Д/С №26»</t>
  </si>
  <si>
    <t>МБДОУ «Д/С №46»</t>
  </si>
  <si>
    <t>МБДОУ Д/С №34 «Родничок</t>
  </si>
  <si>
    <t>МБДОУ Д/С №36</t>
  </si>
  <si>
    <t>МДОУ«Д/С №14 «Солнышко» города Буденновска»</t>
  </si>
  <si>
    <t xml:space="preserve"> МКДОУ «Д/С №27 «Василёк»</t>
  </si>
  <si>
    <t>МКДОУ «Д/С №35»</t>
  </si>
  <si>
    <t>МБДОУ  Д/С  №28 «Радуга»</t>
  </si>
  <si>
    <t>МКДОУ Д/С №20 "Теремок"</t>
  </si>
  <si>
    <t>МДОУ«Д/С №41 «Теремок»</t>
  </si>
  <si>
    <t>МКДОУ ДС №41 «Сказка»</t>
  </si>
  <si>
    <t>МБДОУ «Д/С №47»</t>
  </si>
  <si>
    <t>МДОУ«Д/С №39 «Скворушка»</t>
  </si>
  <si>
    <t>МБДОУ «Д/С №27»</t>
  </si>
  <si>
    <t>МБДОУ «ЦРР – Д/С №47 «Родничок»</t>
  </si>
  <si>
    <t>МБДОУ Д/С  №36 «Красная гвоздика»</t>
  </si>
  <si>
    <t>МБДОУ «ЦРР -Д/С №37»</t>
  </si>
  <si>
    <t>МДОУ«Д/С  №15 «Ягодка» города Буденновска»</t>
  </si>
  <si>
    <t xml:space="preserve"> МБДОУ «Д/С №28 «Мишутка»</t>
  </si>
  <si>
    <t>МКДОУ «Д/С №36»</t>
  </si>
  <si>
    <t xml:space="preserve">МКДОУ Д/С  №21 "Солнышко" </t>
  </si>
  <si>
    <t>МДОУ«Д/С №42 «Тополек»</t>
  </si>
  <si>
    <t>МКДОУ ДС №42 «Ручеек»</t>
  </si>
  <si>
    <t>МДОУ«Д/С №40 «Тополек»</t>
  </si>
  <si>
    <t>МБДОУ «ЦРР –  Д/С №28»</t>
  </si>
  <si>
    <t>МБДОУ. «Д/С №48 «Незабудка»</t>
  </si>
  <si>
    <t>МБДОУ Д/С  №37 «Аленушка»</t>
  </si>
  <si>
    <t>МБДОУ Д/С №38 «Успех»</t>
  </si>
  <si>
    <t>МДОУ «Д/С №18 «Березка» города Буденновска»</t>
  </si>
  <si>
    <t>МБДОУ «Д/С №29 «Умка»</t>
  </si>
  <si>
    <t>МКДОУ «Д/С №37»</t>
  </si>
  <si>
    <t>МКДОУ Д/С  №22 "Улыбка"</t>
  </si>
  <si>
    <t>МДОУ«Д/С №44 «Колосок»</t>
  </si>
  <si>
    <t xml:space="preserve"> МБДОУ ДС №47 «Радуга»</t>
  </si>
  <si>
    <t>МДОУ«Д/С №43 «Ромашка»</t>
  </si>
  <si>
    <t>МБДОУ «ЦРР – Д/С №49 «Аленький цветочек»</t>
  </si>
  <si>
    <t>МБДОУ Д/С  №38 «Журавушка»</t>
  </si>
  <si>
    <t>МБДОУ «Д/С №39»</t>
  </si>
  <si>
    <t>МДОУ«Д/С №19 «Ивушка» города Буденновска»</t>
  </si>
  <si>
    <t>МДОУ«Д/С №30 имени 8 Марта»</t>
  </si>
  <si>
    <t>МКДОУ «Д/С №39»</t>
  </si>
  <si>
    <t>МКДОУ Д/С  №23"Антошка"</t>
  </si>
  <si>
    <t>МДОУ«Д/С №47 «Одуванчик»</t>
  </si>
  <si>
    <t>МБДОУ ДС №48 «Одуванчик»</t>
  </si>
  <si>
    <t>МБДОУ «ЦРР - Д/С №50 «Светофорик»</t>
  </si>
  <si>
    <t>МБДОУ Д/С №40</t>
  </si>
  <si>
    <t>МДОУ«Д/С  №20 «Алёнушка» города Буденновска»</t>
  </si>
  <si>
    <t>МДОУ«Д/С №31 «Капелька»</t>
  </si>
  <si>
    <t>МКДОУ Д/С  №24 "Колокольчик"</t>
  </si>
  <si>
    <t>МДОУ«Д/С №48 «Золушка»</t>
  </si>
  <si>
    <t>МБДОУ «Д/С №51 «Радость»</t>
  </si>
  <si>
    <t>МБДОУ ЦРР – Д/С №42 «Русь»</t>
  </si>
  <si>
    <t>МДОУ «Д/С №21 города Буденновска»</t>
  </si>
  <si>
    <t>МДОУ«Д/С №32 «Карамелька»</t>
  </si>
  <si>
    <t>МКДОУ «Д/С №42»</t>
  </si>
  <si>
    <t>МКДОУ Д/С №25"Ручеек"</t>
  </si>
  <si>
    <t>МДОУ«Д/С №50 «Родничок»</t>
  </si>
  <si>
    <t>МКДОУ  «Д/С №32»</t>
  </si>
  <si>
    <t>МБДОУ «Д/С  №154 «Почемучка»</t>
  </si>
  <si>
    <t>МБДОУ ЦРР - Д/С №43 «Эрудит»</t>
  </si>
  <si>
    <t>МДОУ«Д/С №22 «Золотой ключик» города Буденновска»</t>
  </si>
  <si>
    <t>МДОУ«Д/С №33 «Семицветик»</t>
  </si>
  <si>
    <t>МКДОУ «Д/С №44»</t>
  </si>
  <si>
    <t>МКДОУ Д/С  №26 «Ласточка"</t>
  </si>
  <si>
    <t>МДОУ«Д/С  №52 «Чебурашка»</t>
  </si>
  <si>
    <t>ЧДОУ «ЦРР - Православный Д/С «Вера, Надежда, Любовь»</t>
  </si>
  <si>
    <t>МБДОУ Д/С №44</t>
  </si>
  <si>
    <t>МДОУ«Д/С №23 «Гнёздышко» города Буденновска»</t>
  </si>
  <si>
    <t>МДОУ«Д/С №34 «Планета детства»</t>
  </si>
  <si>
    <t>ГКДОУ «Д/С №15 «Ласточка»</t>
  </si>
  <si>
    <t>МКДОУ Д/С  №27 "Ромашка"</t>
  </si>
  <si>
    <t>МДОУ«Д/С №53 «Солнышко»</t>
  </si>
  <si>
    <t>МБДОУ Д/С №45</t>
  </si>
  <si>
    <t>МДОУ«Д/С  №24  «Радуга» города Буденновска»</t>
  </si>
  <si>
    <t>МДОУ«Д/С №36 «Лукоморье»</t>
  </si>
  <si>
    <t>МКДОУ Д/С  №28 "Теремок"</t>
  </si>
  <si>
    <t>МДОУ«Д/С №54 «Жемчужинка»</t>
  </si>
  <si>
    <t>МБДОУ Д/С №46 «Первоцвет»</t>
  </si>
  <si>
    <t>МДОУ«Д/С  №25«Чебурашка» города Буденновска»</t>
  </si>
  <si>
    <t>МДОУ«Д/С №35 «Улыбка»</t>
  </si>
  <si>
    <t>МБДОУ Д/С  №30  "Солнышко"</t>
  </si>
  <si>
    <t>МДОУ«Д/С №55 «Росинка»</t>
  </si>
  <si>
    <t>МБДОУ ЦРР – Д/С  №47 «Искорка»</t>
  </si>
  <si>
    <t>МДОУ«Д/С №26  «Золотая рыбка» города Буденновска»</t>
  </si>
  <si>
    <t>МКДОУ «Д/С №37 «Рябинушка»</t>
  </si>
  <si>
    <t>МКДОУ Д/С  №31 "Аленушка"</t>
  </si>
  <si>
    <t>МБДОУ Д/С  №48</t>
  </si>
  <si>
    <t>МДОУ«Д/С  №202 «Золушка» города Буденновска»</t>
  </si>
  <si>
    <t>МДОУ«Д/С №38 «Родник»</t>
  </si>
  <si>
    <t>МКДОУ Д/С  №32 "Золотой ключик"</t>
  </si>
  <si>
    <t>МБДОУ Д/С №49 «ФЕЯ»</t>
  </si>
  <si>
    <t>МКДОУ «Д/С №39 «Золотая рыбка»</t>
  </si>
  <si>
    <t>МБДОУ Д/С №50</t>
  </si>
  <si>
    <t>МДОУ«Д/С №40 «Сказочная страна»</t>
  </si>
  <si>
    <t>МБДОУ ЦРР - Д/С №51 «Росток»</t>
  </si>
  <si>
    <t>МДОУ«Д/С №41 «Золотой ключик»</t>
  </si>
  <si>
    <t>МБДОУ Д/С  №52</t>
  </si>
  <si>
    <t>МДОУ«Д/С №42 «Аленький цветочек»</t>
  </si>
  <si>
    <t>МБДОУ ЦРР – Д/С №53    «Истоки»</t>
  </si>
  <si>
    <t>МДОУ«Д/С №43 «Ласточка»</t>
  </si>
  <si>
    <t>МБДОУ Д/С №54</t>
  </si>
  <si>
    <t>МДОУ«Д/С №44 «Радость»</t>
  </si>
  <si>
    <t>МБДОУ ЦРР – Д/С №56</t>
  </si>
  <si>
    <t>МДОУ«Д/С №45 «Красная шапочка»</t>
  </si>
  <si>
    <t>МБДОУ Д/С №58</t>
  </si>
  <si>
    <t xml:space="preserve"> МДОУ«Д/С №46 «Светлана»</t>
  </si>
  <si>
    <t>МБДОУ Д/С №59</t>
  </si>
  <si>
    <t>ГКДОУ «Д/С компенсирующего вида №4 «Берегея»</t>
  </si>
  <si>
    <t>МБДОУ Д/С №60 «Крепышок»</t>
  </si>
  <si>
    <t>МБДОУ «Д/С №61 «Малышок»</t>
  </si>
  <si>
    <t>МБДОУ Д/С №62</t>
  </si>
  <si>
    <t>МБДОУ Д/С №64</t>
  </si>
  <si>
    <t>МБДОУ ЦРР – Д/С №65 «Улыбка»</t>
  </si>
  <si>
    <t>МБДОУ Д/С №67</t>
  </si>
  <si>
    <t>МАДОУ «ЦРР – Д/С №68»</t>
  </si>
  <si>
    <t xml:space="preserve">МБДОУ   Д/С №69 «Уникум»  </t>
  </si>
  <si>
    <t>МБДОУ Д/С №70</t>
  </si>
  <si>
    <t>МБДОУ «ЦРР – Д/С №71 «Сказка»</t>
  </si>
  <si>
    <t>МБДОУ Д/С №72 «Берегиня»</t>
  </si>
  <si>
    <t>МБДОУ «ЦРР – Д/С №73»</t>
  </si>
  <si>
    <t>МБДОУ Д/С №74 «Аленький цветочек»</t>
  </si>
  <si>
    <t>МБДОУ ЦРР – Д/С №75</t>
  </si>
  <si>
    <t>МБДОУ Д/С №76</t>
  </si>
  <si>
    <t>МБДОУ ЦРР -Д/С №77 «Золотая рыбка».</t>
  </si>
  <si>
    <t>МБДОУ  ЦРР - Д/С №78 «Алые паруса»</t>
  </si>
  <si>
    <t>МБДОУ «ЦРР - Д/С №79»</t>
  </si>
  <si>
    <t>МБДОУ Д/С №164</t>
  </si>
  <si>
    <t>Другое</t>
  </si>
  <si>
    <t>Не посещал(а)</t>
  </si>
  <si>
    <t>«Успех» / Под ред. Н.В. Фединой;</t>
  </si>
  <si>
    <t>"Наустим" / Под ред. О.А. Поваляев ми др.</t>
  </si>
  <si>
    <t>«Детство» / Под ред. Т.И. Бабаевой, А.Г. Гогоберидзе, О.В. Солнцевой</t>
  </si>
  <si>
    <t xml:space="preserve">"Цвет творчества" /Под ред. С.Д. Ермолаев и др. </t>
  </si>
  <si>
    <t>«От рождения до школы» / Под редакцией Н.Е. Вераксы, Т.С. Комаровой, М.А. Васильевой</t>
  </si>
  <si>
    <t>"Обучение грамоте детей дошкольного возраста" / Под ред. Н.В. Нищева</t>
  </si>
  <si>
    <t>"Истоки" / Под ред. Л.А. Парамонова</t>
  </si>
  <si>
    <t xml:space="preserve">"Развитие" / Под Ред. А.И. Булычевой </t>
  </si>
  <si>
    <t>"Радуга" /Под ред. С.Г. Якобсон, Т.И. Гризик, Т.Н. Доронова</t>
  </si>
  <si>
    <t>другая примерная образовательная программа</t>
  </si>
  <si>
    <t>"Монтессори" /Под ред.  Е.А. Хилтунен</t>
  </si>
  <si>
    <t>"Золотой ключик" / Под ред. Г.Г. Кравцова</t>
  </si>
  <si>
    <t>"От звука к букве" / Е.В. Колесникова</t>
  </si>
  <si>
    <t>"Детский сад-дом радости" /Н.М. Крылова</t>
  </si>
  <si>
    <t>"Цветные ладошки" / И.А. Лыкова</t>
  </si>
  <si>
    <t>"Тропинки" / Под ред. В.Т. Кудрявцева</t>
  </si>
  <si>
    <t>"Умные пальчики" / И.А. Лыкова</t>
  </si>
  <si>
    <t>"Теремок" / Под ред. Т.В. Волосовец, И.Л. Кириллова, И.А. Лыковой, О.С. Ушаковой</t>
  </si>
  <si>
    <t>"С чистым сердцем" / Р.Ю. Белоусова, А.Н. Егорова, Ю.С. Калинкина</t>
  </si>
  <si>
    <t>"Ступеньки к школе" / Под. ред М.М. Безруких, Т.А. Филиппова</t>
  </si>
  <si>
    <t>"Веселый Рюкзачок" / А.А. Чеменева, А.Ф. Мельникова, В.С. Волкова</t>
  </si>
  <si>
    <t>"Мозайка" / Под ред. В.Ю. Белькович, Н.В. Гребенкина, И.А. Кильдышева</t>
  </si>
  <si>
    <t>"Формирование культуры безопасности" / Под ред. С.Д. Ермолаев и др.</t>
  </si>
  <si>
    <t>"Первые шаги" /Под ред. Е.О. Смирнова, Л.Н. Галигузова, С.Ю. Мещерякова</t>
  </si>
  <si>
    <t>"Игралочка" / Под ред. Л.Г. петерсон, Е.Е. Кочемасова</t>
  </si>
  <si>
    <t>"Про детей" /Под ред. Е.Г. Юдина, Е.В. Бодрова</t>
  </si>
  <si>
    <t>"Малыши-крепыши" / Под ред. О.В. Бережнова,  В.В. Бойко</t>
  </si>
  <si>
    <t>"Вдохновение" / Под ред. В.К. Загвоздкина, И.Е. Федосовой</t>
  </si>
  <si>
    <t>"Мир без опасности" / И.А. Лыкова</t>
  </si>
  <si>
    <t>"ОткрытиЯ" / Под.ред Е.Г. Юдиной</t>
  </si>
  <si>
    <t>"Расти, малыш"  / Н.В. Нищева, Л.Б. Гавришева, Ю.А. Кириллова</t>
  </si>
  <si>
    <t>"Детский сад 2100" / Под ред. Р.Н. Бунеева</t>
  </si>
  <si>
    <t>"Мир открытий" / Под ред. Л.Г. Петерсон, И.А. Лыковой</t>
  </si>
  <si>
    <t xml:space="preserve">да </t>
  </si>
  <si>
    <t xml:space="preserve">     Общие данные</t>
  </si>
  <si>
    <t>Ед. измерения</t>
  </si>
  <si>
    <t>Показатели</t>
  </si>
  <si>
    <t>ВНИМАНИЕ!</t>
  </si>
  <si>
    <t>Наименование муниципального образования</t>
  </si>
  <si>
    <t>в/с</t>
  </si>
  <si>
    <t>Выборка, выпадающий список. ( Выбрать!)Только выбор, не копируем, не протягиваем, не набираем текст сами!Заполнять начинаем с ячейки D2</t>
  </si>
  <si>
    <r>
      <rPr>
        <sz val="11"/>
        <color rgb="FF000000"/>
        <rFont val="Times New Roman"/>
        <family val="1"/>
        <charset val="204"/>
      </rPr>
      <t>Наименование образовательной организации вписать в соответсвии</t>
    </r>
    <r>
      <rPr>
        <b/>
        <sz val="11"/>
        <color rgb="FF000000"/>
        <rFont val="Times New Roman"/>
        <family val="1"/>
        <charset val="204"/>
      </rPr>
      <t xml:space="preserve"> с Уставом ДОО</t>
    </r>
  </si>
  <si>
    <t>полное</t>
  </si>
  <si>
    <t>Вносятся  данные : вписать - записываются запрашивамые данные с 3 по 4, с 7 по 17 строки, далее  вносятся только цифры, без пробелов, единиц измерения, пояснений, десятичные дроби записываются в виде:  3,5</t>
  </si>
  <si>
    <r>
      <rPr>
        <sz val="11"/>
        <color rgb="FF000000"/>
        <rFont val="Times New Roman"/>
        <family val="1"/>
        <charset val="204"/>
      </rPr>
      <t>Краткое наименование образовательной организации (например, М</t>
    </r>
    <r>
      <rPr>
        <b/>
        <sz val="11"/>
        <color rgb="FF000000"/>
        <rFont val="Times New Roman"/>
        <family val="1"/>
        <charset val="204"/>
      </rPr>
      <t>БОУ Д/С №ХХХ</t>
    </r>
    <r>
      <rPr>
        <sz val="11"/>
        <color rgb="FF000000"/>
        <rFont val="Times New Roman"/>
        <family val="1"/>
        <charset val="204"/>
      </rPr>
      <t xml:space="preserve">, далее если в вашей территории два д/с с одним номером -  </t>
    </r>
    <r>
      <rPr>
        <b/>
        <sz val="11"/>
        <color rgb="FF000000"/>
        <rFont val="Times New Roman"/>
        <family val="1"/>
        <charset val="204"/>
      </rPr>
      <t>"Гвоздичка"</t>
    </r>
    <r>
      <rPr>
        <sz val="11"/>
        <color rgb="FF000000"/>
        <rFont val="Times New Roman"/>
        <family val="1"/>
        <charset val="204"/>
      </rPr>
      <t>)</t>
    </r>
  </si>
  <si>
    <t>краткое</t>
  </si>
  <si>
    <t>Ячейка заблокирована. Не заполнять!</t>
  </si>
  <si>
    <t xml:space="preserve">Городская или сельская местность
</t>
  </si>
  <si>
    <r>
      <rPr>
        <sz val="11"/>
        <color rgb="FF000000"/>
        <rFont val="Times New Roman"/>
        <family val="1"/>
        <charset val="204"/>
      </rPr>
      <t>Проверка (столбец F)! При заполненных  ячейках результат т</t>
    </r>
    <r>
      <rPr>
        <b/>
        <sz val="11"/>
        <color rgb="FF548235"/>
        <rFont val="Times New Roman"/>
        <family val="1"/>
        <charset val="204"/>
      </rPr>
      <t>олько 0 - ячейка зеленого цвета</t>
    </r>
    <r>
      <rPr>
        <sz val="11"/>
        <color rgb="FF000000"/>
        <rFont val="Times New Roman"/>
        <family val="1"/>
        <charset val="204"/>
      </rPr>
      <t xml:space="preserve">, если </t>
    </r>
    <r>
      <rPr>
        <sz val="11"/>
        <color rgb="FFFF0000"/>
        <rFont val="Times New Roman"/>
        <family val="1"/>
        <charset val="204"/>
      </rPr>
      <t>не 0 (ошибка) - цвет ячейки меняется на красный</t>
    </r>
    <r>
      <rPr>
        <sz val="11"/>
        <color rgb="FF000000"/>
        <rFont val="Times New Roman"/>
        <family val="1"/>
        <charset val="204"/>
      </rPr>
      <t xml:space="preserve">! Рядом формула, которая показывает в каких ячейках стоит искать ошибку. Внимание, первая ячейка в формуле - базовые данные. Например,  сколько всего детей,  всего  групп, педагогических работников. Эти данные связаны с большим числом расчетов. </t>
    </r>
  </si>
  <si>
    <t>Организационно - правовой статус учреждения</t>
  </si>
  <si>
    <t>Адрес сайта ДОО</t>
  </si>
  <si>
    <t>скопировать и внести</t>
  </si>
  <si>
    <r>
      <rPr>
        <sz val="11"/>
        <color rgb="FF000000"/>
        <rFont val="Times New Roman"/>
        <family val="1"/>
        <charset val="204"/>
      </rPr>
      <t xml:space="preserve">Руководитель  дошкольной образовательной организации  </t>
    </r>
    <r>
      <rPr>
        <b/>
        <sz val="11"/>
        <color rgb="FF000000"/>
        <rFont val="Times New Roman"/>
        <family val="1"/>
        <charset val="204"/>
      </rPr>
      <t xml:space="preserve">                                                    фамилия</t>
    </r>
  </si>
  <si>
    <t>вписать</t>
  </si>
  <si>
    <t>имя</t>
  </si>
  <si>
    <t>отчество</t>
  </si>
  <si>
    <t>телефон рабочий   (с указанием кода)</t>
  </si>
  <si>
    <t>адрес электронной почты</t>
  </si>
  <si>
    <r>
      <rPr>
        <sz val="11"/>
        <color rgb="FF000000"/>
        <rFont val="Times New Roman"/>
        <family val="1"/>
        <charset val="204"/>
      </rPr>
      <t xml:space="preserve">Заместитель руководителя ( или старший воспитатель), курирующий образовательную деятельность  (в случае отсутсвия , не заполнять)                                                                                   </t>
    </r>
    <r>
      <rPr>
        <b/>
        <sz val="11"/>
        <color rgb="FF000000"/>
        <rFont val="Times New Roman"/>
        <family val="1"/>
        <charset val="204"/>
      </rPr>
      <t xml:space="preserve">фамилия   </t>
    </r>
  </si>
  <si>
    <t>Проектная мощность (мест)</t>
  </si>
  <si>
    <t>ед.</t>
  </si>
  <si>
    <r>
      <rPr>
        <sz val="11"/>
        <color rgb="FF000000"/>
        <rFont val="Times New Roman"/>
        <family val="1"/>
        <charset val="204"/>
      </rPr>
      <t>Количество зданий, в которых осуществляется</t>
    </r>
    <r>
      <rPr>
        <b/>
        <sz val="11"/>
        <color rgb="FF000000"/>
        <rFont val="Times New Roman"/>
        <family val="1"/>
        <charset val="204"/>
      </rPr>
      <t xml:space="preserve"> образовательный </t>
    </r>
    <r>
      <rPr>
        <sz val="11"/>
        <color rgb="FF000000"/>
        <rFont val="Times New Roman"/>
        <family val="1"/>
        <charset val="204"/>
      </rPr>
      <t>процесс</t>
    </r>
  </si>
  <si>
    <r>
      <rPr>
        <sz val="11"/>
        <color rgb="FF000000"/>
        <rFont val="Times New Roman"/>
        <family val="1"/>
        <charset val="204"/>
      </rPr>
      <t xml:space="preserve">Суммарная площадь помещений,  задействованных </t>
    </r>
    <r>
      <rPr>
        <b/>
        <sz val="11"/>
        <color rgb="FF000000"/>
        <rFont val="Times New Roman"/>
        <family val="1"/>
        <charset val="204"/>
      </rPr>
      <t>в образовательном процессе</t>
    </r>
  </si>
  <si>
    <t>кв.м.</t>
  </si>
  <si>
    <r>
      <rPr>
        <sz val="11"/>
        <color rgb="FF000000"/>
        <rFont val="Times New Roman"/>
        <family val="1"/>
        <charset val="204"/>
      </rPr>
      <t>Суммарная площадь</t>
    </r>
    <r>
      <rPr>
        <b/>
        <sz val="11"/>
        <color rgb="FF000000"/>
        <rFont val="Times New Roman"/>
        <family val="1"/>
        <charset val="204"/>
      </rPr>
      <t xml:space="preserve"> групповых ячеек</t>
    </r>
  </si>
  <si>
    <r>
      <rPr>
        <b/>
        <sz val="11"/>
        <color rgb="FF000000"/>
        <rFont val="Times New Roman"/>
        <family val="1"/>
        <charset val="204"/>
      </rPr>
      <t>из них</t>
    </r>
    <r>
      <rPr>
        <sz val="11"/>
        <color rgb="FF000000"/>
        <rFont val="Times New Roman"/>
        <family val="1"/>
        <charset val="204"/>
      </rPr>
      <t xml:space="preserve"> суммарная площадь групповых (игровых) комнат</t>
    </r>
  </si>
  <si>
    <t>В здании(ях) имеются:</t>
  </si>
  <si>
    <t xml:space="preserve"> все виды благоустройства 
 (водопровод,  центральное отопление, канализация)</t>
  </si>
  <si>
    <t>да/нет</t>
  </si>
  <si>
    <t>Количество зданий, в которых  требуется капитальный ремонт</t>
  </si>
  <si>
    <t>Количество воспитанников, обучающихся в этих зданиях</t>
  </si>
  <si>
    <t>чел.</t>
  </si>
  <si>
    <t>%</t>
  </si>
  <si>
    <t>Здание находится в аварийном состоянии (есть техническое заключение износа здания)</t>
  </si>
  <si>
    <t xml:space="preserve">Количество групп/ количество детей  </t>
  </si>
  <si>
    <t>Всего групп в ДОО</t>
  </si>
  <si>
    <t>Всего  детей в ДОО, из них</t>
  </si>
  <si>
    <t xml:space="preserve"> чел. </t>
  </si>
  <si>
    <t xml:space="preserve"> от 2-х месяцев до 1 года</t>
  </si>
  <si>
    <t xml:space="preserve">от 1 года до 2-х лет </t>
  </si>
  <si>
    <t xml:space="preserve">от 2-х лет до 3-х лет   </t>
  </si>
  <si>
    <t>от 3-х лет до 7 лет</t>
  </si>
  <si>
    <t>Всего  детей с ОВЗ в ДОО, из них</t>
  </si>
  <si>
    <t xml:space="preserve"> от 2-х месяцев до 3-х лет</t>
  </si>
  <si>
    <t>Всего  детей инвалидов в ДОО, из них</t>
  </si>
  <si>
    <r>
      <rPr>
        <b/>
        <sz val="11"/>
        <color rgb="FF000000"/>
        <rFont val="Times New Roman"/>
        <family val="1"/>
        <charset val="204"/>
      </rPr>
      <t>Количество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 xml:space="preserve">комбинированных  групп </t>
    </r>
  </si>
  <si>
    <r>
      <rPr>
        <sz val="11"/>
        <color rgb="FF000000"/>
        <rFont val="Times New Roman"/>
        <family val="1"/>
        <charset val="204"/>
      </rPr>
      <t xml:space="preserve">Группы </t>
    </r>
    <r>
      <rPr>
        <b/>
        <sz val="11"/>
        <color rgb="FF000000"/>
        <rFont val="Times New Roman"/>
        <family val="1"/>
        <charset val="204"/>
      </rPr>
      <t xml:space="preserve">комбинированной направленности </t>
    </r>
    <r>
      <rPr>
        <sz val="11"/>
        <color rgb="FF000000"/>
        <rFont val="Times New Roman"/>
        <family val="1"/>
        <charset val="204"/>
      </rPr>
      <t>для детей дошкольного возраста создаются в целях реализации прав детей с ограниченными возможностями здоровья на получение общедоступного и бесплатного дошкольного образования в условиях инклюзивного образования. В группах комбинированной направленности осуществляется совместное образование здоровых детей и детей с ограниченными возможностями здоровья в соответствии с ООП ДО и с АООП ДО.</t>
    </r>
  </si>
  <si>
    <t>всего  детей в комбинированных  группах, из них</t>
  </si>
  <si>
    <t>из них с ОВЗ</t>
  </si>
  <si>
    <t xml:space="preserve"> от 3-х лет до 7 лет   </t>
  </si>
  <si>
    <t>Количество компенсирующих  групп</t>
  </si>
  <si>
    <r>
      <rPr>
        <sz val="11"/>
        <color rgb="FF000000"/>
        <rFont val="Times New Roman"/>
        <family val="1"/>
        <charset val="204"/>
      </rPr>
      <t xml:space="preserve">Под </t>
    </r>
    <r>
      <rPr>
        <b/>
        <sz val="11"/>
        <color rgb="FF000000"/>
        <rFont val="Times New Roman"/>
        <family val="1"/>
        <charset val="204"/>
      </rPr>
      <t>компенсирующим обучением</t>
    </r>
    <r>
      <rPr>
        <sz val="11"/>
        <color rgb="FF000000"/>
        <rFont val="Times New Roman"/>
        <family val="1"/>
        <charset val="204"/>
      </rPr>
      <t xml:space="preserve"> в детских садах подразумевают обучение в специально создаваемых группах, которые комплектуются  на основании заключения психолого-медико-педагогической комиссии</t>
    </r>
  </si>
  <si>
    <t>всего  детей в компенсирующих группах, из них</t>
  </si>
  <si>
    <t xml:space="preserve"> от 2-х месяцев до 3-х лет </t>
  </si>
  <si>
    <t>Медицинский блок:</t>
  </si>
  <si>
    <r>
      <rPr>
        <sz val="11"/>
        <color rgb="FF000000"/>
        <rFont val="Times New Roman"/>
        <family val="1"/>
        <charset val="204"/>
      </rPr>
      <t xml:space="preserve">Наличие медицинского персонала: 
</t>
    </r>
    <r>
      <rPr>
        <b/>
        <sz val="11"/>
        <color rgb="FF000000"/>
        <rFont val="Times New Roman"/>
        <family val="1"/>
        <charset val="204"/>
      </rPr>
      <t>врачи</t>
    </r>
  </si>
  <si>
    <t>медсестры</t>
  </si>
  <si>
    <t xml:space="preserve">Медицинский блок имеет лицензию </t>
  </si>
  <si>
    <r>
      <rPr>
        <sz val="11"/>
        <color rgb="FF000000"/>
        <rFont val="Times New Roman"/>
        <family val="1"/>
        <charset val="204"/>
      </rPr>
      <t xml:space="preserve">Медблок состоит из: 
</t>
    </r>
    <r>
      <rPr>
        <b/>
        <sz val="11"/>
        <color rgb="FF000000"/>
        <rFont val="Times New Roman"/>
        <family val="1"/>
        <charset val="204"/>
      </rPr>
      <t>медицинского кабинета</t>
    </r>
  </si>
  <si>
    <t>изолятора</t>
  </si>
  <si>
    <t>процедурного кабинета</t>
  </si>
  <si>
    <t>Оснащение спортивного зала в соответствии с требованиями ООП ДОО</t>
  </si>
  <si>
    <r>
      <rPr>
        <b/>
        <i/>
        <sz val="11"/>
        <color rgb="FF000000"/>
        <rFont val="Times New Roman"/>
        <family val="1"/>
        <charset val="204"/>
      </rPr>
      <t>Спортивный зал</t>
    </r>
    <r>
      <rPr>
        <i/>
        <sz val="11"/>
        <color rgb="FF000000"/>
        <rFont val="Times New Roman"/>
        <family val="1"/>
        <charset val="204"/>
      </rPr>
      <t xml:space="preserve"> (отдельный) </t>
    </r>
  </si>
  <si>
    <t>Cпортивный зал совмещен с музыкальным залом</t>
  </si>
  <si>
    <t xml:space="preserve">Спортивный зал оснащен спортивным оборудованием (самооценка): 
</t>
  </si>
  <si>
    <t>1-5 баллов</t>
  </si>
  <si>
    <t xml:space="preserve">Спортивный зал оснащен спортивным инвентарем (самооценка): 
</t>
  </si>
  <si>
    <t>Имеется ли в учреждении бассейн</t>
  </si>
  <si>
    <t>Имеется ли в учреждении зимний сад</t>
  </si>
  <si>
    <t>Оснащение музыкального  зала:</t>
  </si>
  <si>
    <r>
      <rPr>
        <b/>
        <i/>
        <sz val="11"/>
        <color rgb="FF000000"/>
        <rFont val="Times New Roman"/>
        <family val="1"/>
        <charset val="204"/>
      </rPr>
      <t xml:space="preserve">Музыкальный зал </t>
    </r>
    <r>
      <rPr>
        <i/>
        <sz val="11"/>
        <color rgb="FF000000"/>
        <rFont val="Times New Roman"/>
        <family val="1"/>
        <charset val="204"/>
      </rPr>
      <t xml:space="preserve">отдельный </t>
    </r>
  </si>
  <si>
    <t>Музыкальный зал  совмешен со спрортзалом</t>
  </si>
  <si>
    <t>Музыкальный зал оборудован (самооценка)</t>
  </si>
  <si>
    <t>Оснащение спортивной  площадки:</t>
  </si>
  <si>
    <t>Спортивная  площадка</t>
  </si>
  <si>
    <t>зона с оборудованием для подвижных игр</t>
  </si>
  <si>
    <t>зона с гимнастическим оборудованием и спортивными снарядами</t>
  </si>
  <si>
    <t>беговая дорожка</t>
  </si>
  <si>
    <t>ямы для прыжков</t>
  </si>
  <si>
    <t>полоса препятствий</t>
  </si>
  <si>
    <t>Инофрмационно-образовательная среда:</t>
  </si>
  <si>
    <t>Выход в Интернет</t>
  </si>
  <si>
    <t>локальная сеть</t>
  </si>
  <si>
    <t xml:space="preserve">количество компьютеров: </t>
  </si>
  <si>
    <t>из них, включенных в образовательный процесс</t>
  </si>
  <si>
    <t xml:space="preserve"> количество ноутбуков:</t>
  </si>
  <si>
    <t>видеокамера </t>
  </si>
  <si>
    <t>цифровой фотоаппарат</t>
  </si>
  <si>
    <t>мультимедийный проектор</t>
  </si>
  <si>
    <t>интерактивная доска</t>
  </si>
  <si>
    <t xml:space="preserve">экран </t>
  </si>
  <si>
    <t>принтер</t>
  </si>
  <si>
    <t>сканер</t>
  </si>
  <si>
    <t>Обеспечение безопасности ДОУ в соответствии с требованиями:</t>
  </si>
  <si>
    <t xml:space="preserve">Территории ДОО ограждена </t>
  </si>
  <si>
    <t>обеспечен пропускной режим на территорию ДОО</t>
  </si>
  <si>
    <t>обеспечен пропускной режим на входе в здание ДОО</t>
  </si>
  <si>
    <t>ночное освещение территории ДОУ </t>
  </si>
  <si>
    <t xml:space="preserve">наличие "тревожной кнопки" </t>
  </si>
  <si>
    <t>наличие системы  видеонаблюдения</t>
  </si>
  <si>
    <t xml:space="preserve">Тренировочные занятия с сотрудниками и детьми по действиям в случае ЧС проводятся в соответствии с требованиями </t>
  </si>
  <si>
    <t>Пожарная безопасность в ДОУ:</t>
  </si>
  <si>
    <t>Автоматическая пожарная сигнализация</t>
  </si>
  <si>
    <t>извещатель пожарный дымовой</t>
  </si>
  <si>
    <t>огнетушители в соответствии с требованиями</t>
  </si>
  <si>
    <t>пожарные краны,  пожарные рукова</t>
  </si>
  <si>
    <t>электрощитовая</t>
  </si>
  <si>
    <t>пожарный щит</t>
  </si>
  <si>
    <t>внутренний противопожарный водопровод</t>
  </si>
  <si>
    <t>планы эвакуации (в соответствии с требованиями)</t>
  </si>
  <si>
    <t>Проведение противопожарных инструктажей в соответствии с требованиями</t>
  </si>
  <si>
    <t>Замечания со стороны органов противопожарного надзора за предыдущий год</t>
  </si>
  <si>
    <t>есть /нет</t>
  </si>
  <si>
    <t>Методический кабинет:</t>
  </si>
  <si>
    <t>Наличие методического кабинета</t>
  </si>
  <si>
    <r>
      <rPr>
        <b/>
        <sz val="11"/>
        <color rgb="FF000000"/>
        <rFont val="Times New Roman"/>
        <family val="1"/>
        <charset val="204"/>
      </rPr>
      <t xml:space="preserve">Оснащение методкабинета: 
</t>
    </r>
    <r>
      <rPr>
        <sz val="11"/>
        <color rgb="FF000000"/>
        <rFont val="Times New Roman"/>
        <family val="1"/>
        <charset val="204"/>
      </rPr>
      <t>педагогическая, методическая литература</t>
    </r>
  </si>
  <si>
    <t>демонстрационный материал, наглядно-дидактические пособия</t>
  </si>
  <si>
    <t xml:space="preserve">раздаточный материал по направлениям образовательной деятельности </t>
  </si>
  <si>
    <t>развивающие игры</t>
  </si>
  <si>
    <t>детская художественная литература (фольклор, поэзия, сказки)</t>
  </si>
  <si>
    <r>
      <rPr>
        <b/>
        <sz val="11"/>
        <color rgb="FF000000"/>
        <rFont val="Times New Roman"/>
        <family val="1"/>
        <charset val="204"/>
      </rPr>
      <t xml:space="preserve">Наличие и оснащение кабинета </t>
    </r>
    <r>
      <rPr>
        <b/>
        <sz val="11"/>
        <color rgb="FFFF0000"/>
        <rFont val="Times New Roman"/>
        <family val="1"/>
        <charset val="204"/>
      </rPr>
      <t>учителя</t>
    </r>
    <r>
      <rPr>
        <b/>
        <sz val="11"/>
        <color rgb="FF000000"/>
        <rFont val="Times New Roman"/>
        <family val="1"/>
        <charset val="204"/>
      </rPr>
      <t>-логопеда:</t>
    </r>
  </si>
  <si>
    <r>
      <rPr>
        <b/>
        <sz val="11"/>
        <color rgb="FF000000"/>
        <rFont val="Times New Roman"/>
        <family val="1"/>
        <charset val="204"/>
      </rPr>
      <t xml:space="preserve">Наличие кабинета </t>
    </r>
    <r>
      <rPr>
        <b/>
        <sz val="11"/>
        <color rgb="FFFF0000"/>
        <rFont val="Times New Roman"/>
        <family val="1"/>
        <charset val="204"/>
      </rPr>
      <t>учителя</t>
    </r>
    <r>
      <rPr>
        <b/>
        <sz val="11"/>
        <color rgb="FF000000"/>
        <rFont val="Times New Roman"/>
        <family val="1"/>
        <charset val="204"/>
      </rPr>
      <t>-логопеда</t>
    </r>
  </si>
  <si>
    <r>
      <rPr>
        <b/>
        <sz val="11"/>
        <color rgb="FF000000"/>
        <rFont val="Times New Roman"/>
        <family val="1"/>
        <charset val="204"/>
      </rPr>
      <t xml:space="preserve">Оснащение:
</t>
    </r>
    <r>
      <rPr>
        <sz val="11"/>
        <color rgb="FF000000"/>
        <rFont val="Times New Roman"/>
        <family val="1"/>
        <charset val="204"/>
      </rPr>
      <t xml:space="preserve">наглядные учебные  пособия   </t>
    </r>
  </si>
  <si>
    <t xml:space="preserve">интерактивная доска </t>
  </si>
  <si>
    <t>экранозвуковые средства обучения</t>
  </si>
  <si>
    <t xml:space="preserve">специализированная техника, игровые устройства </t>
  </si>
  <si>
    <t>магнитная азбука</t>
  </si>
  <si>
    <t>материал для диагностики</t>
  </si>
  <si>
    <t>дидактические пособия по познавательному развитию</t>
  </si>
  <si>
    <t> дидактический материал для развития мелкой моторики</t>
  </si>
  <si>
    <t>для формирования звукопроизношения: комплект  для работы с речевым дыханием, различные надувные игрушки, специальные альбомы для дифференциации звуков</t>
  </si>
  <si>
    <t>для формирования связной речи: красочные сюжетные изображения, наборы текстов для пересказывания и различные современные устройства</t>
  </si>
  <si>
    <t>для развития зрительного внимания и памяти: разнообразные игровые элементы, сборные картинки и пазлы, а также разрезанные картинки различной конфигурации</t>
  </si>
  <si>
    <t>для развития фонематического восприятия и звука: сигнальные кружки для изучения звуков, пособия для установления звука в определенных словах, специальные картинки</t>
  </si>
  <si>
    <t>дидактический материал по развитию речи:
(звукопроизношение,фонематический слух, грамматический строй, слоговая структура, словарь, связанная речь)</t>
  </si>
  <si>
    <t>настольно-печатные игры</t>
  </si>
  <si>
    <t>Кабинет педагога- психолога:</t>
  </si>
  <si>
    <r>
      <rPr>
        <b/>
        <sz val="11"/>
        <color rgb="FF000000"/>
        <rFont val="Times New Roman"/>
        <family val="1"/>
        <charset val="204"/>
      </rPr>
      <t xml:space="preserve">Наличие кабинета </t>
    </r>
    <r>
      <rPr>
        <b/>
        <sz val="11"/>
        <color rgb="FFFF0000"/>
        <rFont val="Times New Roman"/>
        <family val="1"/>
        <charset val="204"/>
      </rPr>
      <t>педагога</t>
    </r>
    <r>
      <rPr>
        <b/>
        <sz val="11"/>
        <color rgb="FF000000"/>
        <rFont val="Times New Roman"/>
        <family val="1"/>
        <charset val="204"/>
      </rPr>
      <t>-психолога:</t>
    </r>
  </si>
  <si>
    <r>
      <rPr>
        <b/>
        <sz val="11"/>
        <color rgb="FF000000"/>
        <rFont val="Times New Roman"/>
        <family val="1"/>
        <charset val="204"/>
      </rPr>
      <t xml:space="preserve">Оснащение:  
</t>
    </r>
    <r>
      <rPr>
        <sz val="11"/>
        <color rgb="FF000000"/>
        <rFont val="Times New Roman"/>
        <family val="1"/>
        <charset val="204"/>
      </rPr>
      <t>игровой материал</t>
    </r>
  </si>
  <si>
    <t>методическая литература, комплекты (диагностические)</t>
  </si>
  <si>
    <t xml:space="preserve">наглядно – демонстрационный материал, </t>
  </si>
  <si>
    <t>игры для релаксации детей</t>
  </si>
  <si>
    <t>Библиотека:</t>
  </si>
  <si>
    <r>
      <rPr>
        <b/>
        <sz val="11"/>
        <color rgb="FF000000"/>
        <rFont val="Times New Roman"/>
        <family val="1"/>
        <charset val="204"/>
      </rPr>
      <t xml:space="preserve">Отдельный кабинет:  </t>
    </r>
    <r>
      <rPr>
        <sz val="11"/>
        <color rgb="FF000000"/>
        <rFont val="Times New Roman"/>
        <family val="1"/>
        <charset val="204"/>
      </rPr>
      <t>методическая литература,  детская литература,   подписные  периодические  издания</t>
    </r>
  </si>
  <si>
    <t>"Библиотеки" в группах</t>
  </si>
  <si>
    <t>Организация питания в ДОУ (в соответствии правилам и нормам СанПин)</t>
  </si>
  <si>
    <t xml:space="preserve">Сколько раз в день прием пищи </t>
  </si>
  <si>
    <t xml:space="preserve"> меню утверждено руководителем ОО</t>
  </si>
  <si>
    <t>наличие  технологических карт</t>
  </si>
  <si>
    <t>приказ о  бракеражной комиссии,  осуществляющей ежедневный контроль качества пищи</t>
  </si>
  <si>
    <t>укомплектованность  соответствующей посудой мест для приёма пищи в групповых</t>
  </si>
  <si>
    <t>замечания со стороны органов Роспотребнадзора за предыдущий год</t>
  </si>
  <si>
    <t>Информационная открытость деятельности образовательной организации</t>
  </si>
  <si>
    <t>Ведется сайт  в образовательной организации в соответствии с требованиями к сайтам в ОО</t>
  </si>
  <si>
    <t>Освещение деятельности образовательной организации в СМИ и/или обновление новостного контента на официальном сайте образовательной организации</t>
  </si>
  <si>
    <t>Наличие коллегиального управляющего органа в организации</t>
  </si>
  <si>
    <t>Сохранение жизни и здоровья воспитанников</t>
  </si>
  <si>
    <t>Санитарная обработка помещений проводится в соответствии с нормами и требованиями</t>
  </si>
  <si>
    <t>соблюдается гигиена рук</t>
  </si>
  <si>
    <t>имеются картинки (инструкции), посвященные требуемым санитарно-гигиеническим мероприятиям (мытье рук, чистка зубов, и др.)</t>
  </si>
  <si>
    <t>Количество  дней, пропущенных детьми  всего:</t>
  </si>
  <si>
    <t>дней</t>
  </si>
  <si>
    <t xml:space="preserve">из них  количество дней, пропущенных детьми по болезни </t>
  </si>
  <si>
    <t>из них количество дней, пропущенных детьми по другим причинам</t>
  </si>
  <si>
    <r>
      <rPr>
        <sz val="11"/>
        <color rgb="FF000000"/>
        <rFont val="Times New Roman"/>
        <family val="1"/>
        <charset val="204"/>
      </rPr>
      <t xml:space="preserve"> количество случаев травматизма, зафиксированных </t>
    </r>
    <r>
      <rPr>
        <b/>
        <sz val="11"/>
        <color rgb="FFFF0000"/>
        <rFont val="Times New Roman"/>
        <family val="1"/>
        <charset val="204"/>
      </rPr>
      <t>за 2022 год</t>
    </r>
  </si>
  <si>
    <t>Обеспечение здоровья, безопасности, качества услуг по присмотру и уходу</t>
  </si>
  <si>
    <r>
      <rPr>
        <b/>
        <sz val="11"/>
        <rFont val="Times New Roman"/>
        <family val="1"/>
        <charset val="204"/>
      </rPr>
      <t>Наличие мероприятий по сохранению и укреплению здоровья воспитанников</t>
    </r>
    <r>
      <rPr>
        <sz val="11"/>
        <rFont val="Times New Roman"/>
        <family val="1"/>
        <charset val="204"/>
      </rPr>
      <t xml:space="preserve">:        </t>
    </r>
  </si>
  <si>
    <t xml:space="preserve"> организован регулярный мониторинг состояния здоровья воспитанников</t>
  </si>
  <si>
    <t xml:space="preserve"> утверждены локальные акты по сохранению и укреплению здоровья детей</t>
  </si>
  <si>
    <t>реализуется Положение об охране жизни и здоровья воспитанников</t>
  </si>
  <si>
    <r>
      <rPr>
        <sz val="11"/>
        <rFont val="Times New Roman"/>
        <family val="1"/>
        <charset val="204"/>
      </rPr>
      <t xml:space="preserve">заполнены медицинские карты </t>
    </r>
    <r>
      <rPr>
        <b/>
        <sz val="11"/>
        <rFont val="Times New Roman"/>
        <family val="1"/>
        <charset val="204"/>
      </rPr>
      <t>(да - 100%)</t>
    </r>
  </si>
  <si>
    <t>осуществляются контрольные процедуры за санитарно-гигиеническим состоянием помещений, оборудования, территории в соответствии с санитарными правилами</t>
  </si>
  <si>
    <r>
      <rPr>
        <b/>
        <sz val="11"/>
        <rFont val="Times New Roman"/>
        <family val="1"/>
        <charset val="204"/>
      </rPr>
      <t xml:space="preserve">замечания </t>
    </r>
    <r>
      <rPr>
        <sz val="11"/>
        <rFont val="Times New Roman"/>
        <family val="1"/>
        <charset val="204"/>
      </rPr>
      <t>со стороны органов Роспотребнадзора</t>
    </r>
    <r>
      <rPr>
        <b/>
        <sz val="11"/>
        <color rgb="FFFF0000"/>
        <rFont val="Times New Roman"/>
        <family val="1"/>
        <charset val="204"/>
      </rPr>
      <t xml:space="preserve"> за 2022 год</t>
    </r>
  </si>
  <si>
    <t>в ДОО соблюдаются санитарно- гигиенические нормы</t>
  </si>
  <si>
    <t>Обеспечение комплексной безопасности в ДОО:</t>
  </si>
  <si>
    <t xml:space="preserve">нормативно-правовое регулирование комплексной безопасности, соответствует требованиям; предусмотрено регулярное обучение коллектива по ТБ, ОТ, ЧС </t>
  </si>
  <si>
    <t>имеются локальные нормативные акты, устанавливающие требования к безопасности внутреннего (группового и вне группового) помещения и территории ДОО, предназначенной для прогулок воспитанников на свежем воздухе</t>
  </si>
  <si>
    <t>определены правила безопасности при проведении экскурсий и других мероприятий на территории ДОО (положения, инструкции, приказы, решения, акты, памятки, планы, отчеты, журналы, схемы охраны, графики дежурств и др.)</t>
  </si>
  <si>
    <t>Используемое спортивно-игровое оборудование соответствует требованиям стандартов безопасности</t>
  </si>
  <si>
    <t>Территория ДОО оборудована навесами/беседками, расположенными и оснащенными с полным соблюдением требований</t>
  </si>
  <si>
    <t xml:space="preserve"> В помещении и на участке имеются все средства реагирования на чрезвычайные ситуации (план эвакуации детей в экстренных случаях, аптечка, инструкции, регламенты/правила безопасности, оптимизированные с учетом потребностей воспитанников группы, в том числе детей с ОВЗ или детей-инвалидов имеется телефон</t>
  </si>
  <si>
    <t>Ведется необходимая документация для организации контроля над чрезвычайными ситуациями и несчастными случаями (План действий по предупреждению и ликвидации ЧС техногенного и природного характера; План мероприятий по ЧС и НС и др.)</t>
  </si>
  <si>
    <t>Обеспечение качества услуг по присмотру и уходу за детьми:</t>
  </si>
  <si>
    <t>в ДОО утверждены и соблюдаются нормативно-правовые акты, регулирующие выполнение норм хозяйственно-бытового обслуживания и процедур ухода за воспитанниками</t>
  </si>
  <si>
    <t>Правила внутреннего распорядка для всех участников образовательного процесса, режим дня с учетом адаптационных режимов для детей по потребности и возможности здоровья (индивидуальные маршруты адаптации и др.</t>
  </si>
  <si>
    <t>обеспечена доступность предметов гигиены</t>
  </si>
  <si>
    <t>педагоги развивают культурно-гигиенических навыки воспитанников (наличие в планах, рабочих программах задач по уходу и присмотру)</t>
  </si>
  <si>
    <t>регламентированы процессы организации рационального и сбалансированного питания и питья с учетом СанПиНов (разработан Порядок организации питания воспитанников ДОО)</t>
  </si>
  <si>
    <t xml:space="preserve"> утвержден режим питания в соответствии с возрастом и индивидуальными особенностями детей</t>
  </si>
  <si>
    <t>утверждены ежедневные и перспективные меню</t>
  </si>
  <si>
    <t xml:space="preserve"> ведется бракераж, учет калорийности, обеспечены правильная кулинарная обработка и закладка пищевых продуктов и др.</t>
  </si>
  <si>
    <t xml:space="preserve"> питание детей соответствует заявленному меню</t>
  </si>
  <si>
    <t>ежедневно доступна информация о питании</t>
  </si>
  <si>
    <t>соблюдается сервировка в группах</t>
  </si>
  <si>
    <t>осуществляется индивидуальный подход в процессе питания, регулярный контроль и надзор за работой пищеблока (карты оперативного контроля, приказы по питанию и пр.)</t>
  </si>
  <si>
    <t xml:space="preserve"> Кадры</t>
  </si>
  <si>
    <t xml:space="preserve">Качество образовательных условий в ДОО:                                                                                                                                                                                                                       кадровый состав </t>
  </si>
  <si>
    <t>Всего сотрудников  в образовательной организации:</t>
  </si>
  <si>
    <r>
      <rPr>
        <sz val="11"/>
        <rFont val="Times New Roman"/>
        <family val="1"/>
        <charset val="204"/>
      </rPr>
      <t xml:space="preserve">из них (из строки: Всего сотрудников в образовательной организации) </t>
    </r>
    <r>
      <rPr>
        <b/>
        <sz val="11"/>
        <rFont val="Times New Roman"/>
        <family val="1"/>
        <charset val="204"/>
      </rPr>
      <t>число руководящих работников</t>
    </r>
    <r>
      <rPr>
        <sz val="11"/>
        <rFont val="Times New Roman"/>
        <family val="1"/>
        <charset val="204"/>
      </rPr>
      <t xml:space="preserve"> (руководитель, заместитель руководителя) </t>
    </r>
  </si>
  <si>
    <r>
      <rPr>
        <sz val="11"/>
        <rFont val="Times New Roman"/>
        <family val="1"/>
        <charset val="204"/>
      </rPr>
      <t>из них (из строки: Всего сотрудников в образовательной организации)</t>
    </r>
    <r>
      <rPr>
        <b/>
        <sz val="11"/>
        <rFont val="Times New Roman"/>
        <family val="1"/>
        <charset val="204"/>
      </rPr>
      <t xml:space="preserve"> число  педагогических работников</t>
    </r>
    <r>
      <rPr>
        <sz val="11"/>
        <rFont val="Times New Roman"/>
        <family val="1"/>
        <charset val="204"/>
      </rPr>
      <t>, в том числе :</t>
    </r>
  </si>
  <si>
    <r>
      <rPr>
        <sz val="11"/>
        <color rgb="FFFF0000"/>
        <rFont val="Times New Roman"/>
        <family val="1"/>
        <charset val="204"/>
      </rPr>
      <t>Внимание!</t>
    </r>
    <r>
      <rPr>
        <sz val="11"/>
        <color rgb="FF000000"/>
        <rFont val="Times New Roman"/>
        <family val="1"/>
        <charset val="204"/>
      </rPr>
      <t xml:space="preserve"> Каждого </t>
    </r>
    <r>
      <rPr>
        <b/>
        <sz val="11"/>
        <color rgb="FF000000"/>
        <rFont val="Times New Roman"/>
        <family val="1"/>
        <charset val="204"/>
      </rPr>
      <t xml:space="preserve">педагогического работника </t>
    </r>
    <r>
      <rPr>
        <sz val="11"/>
        <color rgb="FF000000"/>
        <rFont val="Times New Roman"/>
        <family val="1"/>
        <charset val="204"/>
      </rPr>
      <t>считаем один раз по основной должности</t>
    </r>
  </si>
  <si>
    <t>воспитателей</t>
  </si>
  <si>
    <t>музыкальных работников</t>
  </si>
  <si>
    <t>инструкторов по физической культуре</t>
  </si>
  <si>
    <t>педагогов-психологов</t>
  </si>
  <si>
    <t>социальных педагогов</t>
  </si>
  <si>
    <t>педагогов дополнительного образования (в том числе специалисты по изобразительному искусству, инструкторы по плаванию)</t>
  </si>
  <si>
    <t>учителей-логопедов</t>
  </si>
  <si>
    <t>учителей-дефектологов</t>
  </si>
  <si>
    <t>старших воспитателей</t>
  </si>
  <si>
    <t>методистов</t>
  </si>
  <si>
    <t>прочих специализированных педагогов</t>
  </si>
  <si>
    <r>
      <rPr>
        <sz val="11"/>
        <rFont val="Times New Roman"/>
        <family val="1"/>
        <charset val="204"/>
      </rPr>
      <t xml:space="preserve"> из них  (из строки: Всего сотрудников в образовательной организации ) </t>
    </r>
    <r>
      <rPr>
        <b/>
        <sz val="11"/>
        <rFont val="Times New Roman"/>
        <family val="1"/>
        <charset val="204"/>
      </rPr>
      <t>число  учебно-вспомогательных работников</t>
    </r>
    <r>
      <rPr>
        <sz val="11"/>
        <rFont val="Times New Roman"/>
        <family val="1"/>
        <charset val="204"/>
      </rPr>
      <t xml:space="preserve"> (младшие воспитатели, помощники воспитателей) </t>
    </r>
  </si>
  <si>
    <t>Распределение педагогических работников по возрасту</t>
  </si>
  <si>
    <r>
      <rPr>
        <sz val="11"/>
        <rFont val="Times New Roman"/>
        <family val="1"/>
        <charset val="204"/>
      </rPr>
      <t xml:space="preserve">Количество/доля </t>
    </r>
    <r>
      <rPr>
        <b/>
        <sz val="11"/>
        <rFont val="Times New Roman"/>
        <family val="1"/>
        <charset val="204"/>
      </rPr>
      <t>педагогических работников</t>
    </r>
    <r>
      <rPr>
        <sz val="11"/>
        <rFont val="Times New Roman"/>
        <family val="1"/>
        <charset val="204"/>
      </rPr>
      <t xml:space="preserve"> в возрасте до 25 лет</t>
    </r>
  </si>
  <si>
    <r>
      <rPr>
        <sz val="11"/>
        <rFont val="Times New Roman"/>
        <family val="1"/>
        <charset val="204"/>
      </rPr>
      <t xml:space="preserve">Количество/доля </t>
    </r>
    <r>
      <rPr>
        <b/>
        <sz val="11"/>
        <rFont val="Times New Roman"/>
        <family val="1"/>
        <charset val="204"/>
      </rPr>
      <t>педагогических работников</t>
    </r>
    <r>
      <rPr>
        <sz val="11"/>
        <rFont val="Times New Roman"/>
        <family val="1"/>
        <charset val="204"/>
      </rPr>
      <t xml:space="preserve"> в возрасте от 25 до 35 лет</t>
    </r>
  </si>
  <si>
    <r>
      <rPr>
        <sz val="11"/>
        <rFont val="Times New Roman"/>
        <family val="1"/>
        <charset val="204"/>
      </rPr>
      <t xml:space="preserve">количество/доля </t>
    </r>
    <r>
      <rPr>
        <b/>
        <sz val="11"/>
        <rFont val="Times New Roman"/>
        <family val="1"/>
        <charset val="204"/>
      </rPr>
      <t>педагогических работников</t>
    </r>
    <r>
      <rPr>
        <sz val="11"/>
        <rFont val="Times New Roman"/>
        <family val="1"/>
        <charset val="204"/>
      </rPr>
      <t xml:space="preserve"> в возрасте от 35 до 50 лет</t>
    </r>
  </si>
  <si>
    <r>
      <rPr>
        <sz val="11"/>
        <rFont val="Times New Roman"/>
        <family val="1"/>
        <charset val="204"/>
      </rPr>
      <t xml:space="preserve">количество/доля </t>
    </r>
    <r>
      <rPr>
        <b/>
        <sz val="11"/>
        <rFont val="Times New Roman"/>
        <family val="1"/>
        <charset val="204"/>
      </rPr>
      <t xml:space="preserve">педагогических работников </t>
    </r>
    <r>
      <rPr>
        <sz val="11"/>
        <rFont val="Times New Roman"/>
        <family val="1"/>
        <charset val="204"/>
      </rPr>
      <t>в возрасте более 50 лет</t>
    </r>
  </si>
  <si>
    <r>
      <rPr>
        <b/>
        <sz val="11"/>
        <rFont val="Times New Roman"/>
        <family val="1"/>
        <charset val="204"/>
      </rPr>
      <t xml:space="preserve">Количество/ доля педагогических работников пенсионного возраста (из общего числа </t>
    </r>
    <r>
      <rPr>
        <b/>
        <sz val="11"/>
        <color rgb="FFFF0000"/>
        <rFont val="Times New Roman"/>
        <family val="1"/>
        <charset val="204"/>
      </rPr>
      <t>педагогических</t>
    </r>
    <r>
      <rPr>
        <b/>
        <sz val="11"/>
        <rFont val="Times New Roman"/>
        <family val="1"/>
        <charset val="204"/>
      </rPr>
      <t xml:space="preserve"> работников)</t>
    </r>
  </si>
  <si>
    <t xml:space="preserve">Образовательный ценз педагогических и руководящих работников организации  </t>
  </si>
  <si>
    <r>
      <rPr>
        <sz val="11"/>
        <rFont val="Times New Roman"/>
        <family val="1"/>
        <charset val="204"/>
      </rPr>
      <t xml:space="preserve"> Количество/доля  </t>
    </r>
    <r>
      <rPr>
        <b/>
        <sz val="11"/>
        <rFont val="Times New Roman"/>
        <family val="1"/>
        <charset val="204"/>
      </rPr>
      <t>педагогических работников</t>
    </r>
    <r>
      <rPr>
        <sz val="11"/>
        <rFont val="Times New Roman"/>
        <family val="1"/>
        <charset val="204"/>
      </rPr>
      <t xml:space="preserve">, имеющих </t>
    </r>
    <r>
      <rPr>
        <b/>
        <sz val="11"/>
        <rFont val="Times New Roman"/>
        <family val="1"/>
        <charset val="204"/>
      </rPr>
      <t xml:space="preserve">высшее 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образование</t>
    </r>
  </si>
  <si>
    <r>
      <rPr>
        <sz val="11"/>
        <rFont val="Times New Roman"/>
        <family val="1"/>
        <charset val="204"/>
      </rPr>
      <t xml:space="preserve">в том числе </t>
    </r>
    <r>
      <rPr>
        <b/>
        <sz val="11"/>
        <rFont val="Times New Roman"/>
        <family val="1"/>
        <charset val="204"/>
      </rPr>
      <t>высшее  педагогическое образование</t>
    </r>
  </si>
  <si>
    <r>
      <rPr>
        <sz val="11"/>
        <rFont val="Times New Roman"/>
        <family val="1"/>
        <charset val="204"/>
      </rPr>
      <t xml:space="preserve">количество/доля </t>
    </r>
    <r>
      <rPr>
        <b/>
        <sz val="11"/>
        <rFont val="Times New Roman"/>
        <family val="1"/>
        <charset val="204"/>
      </rPr>
      <t>педагогических работников</t>
    </r>
    <r>
      <rPr>
        <sz val="11"/>
        <rFont val="Times New Roman"/>
        <family val="1"/>
        <charset val="204"/>
      </rPr>
      <t xml:space="preserve">, имеющих                                   
</t>
    </r>
    <r>
      <rPr>
        <b/>
        <sz val="11"/>
        <rFont val="Times New Roman"/>
        <family val="1"/>
        <charset val="204"/>
      </rPr>
      <t>среднее профессиональное образование</t>
    </r>
  </si>
  <si>
    <r>
      <rPr>
        <sz val="11"/>
        <rFont val="Times New Roman"/>
        <family val="1"/>
        <charset val="204"/>
      </rPr>
      <t xml:space="preserve">количество/доля педагогических работников, имеющих  </t>
    </r>
    <r>
      <rPr>
        <b/>
        <sz val="11"/>
        <rFont val="Times New Roman"/>
        <family val="1"/>
        <charset val="204"/>
      </rPr>
      <t>неоконченное высшее образование</t>
    </r>
  </si>
  <si>
    <r>
      <rPr>
        <b/>
        <sz val="11"/>
        <rFont val="Times New Roman"/>
        <family val="1"/>
        <charset val="204"/>
      </rPr>
      <t xml:space="preserve">Количество/доля педагогических работников, имеющих </t>
    </r>
    <r>
      <rPr>
        <b/>
        <sz val="11"/>
        <color rgb="FFFF0000"/>
        <rFont val="Times New Roman"/>
        <family val="1"/>
        <charset val="204"/>
      </rPr>
      <t>дошкольное педагогическое</t>
    </r>
    <r>
      <rPr>
        <b/>
        <sz val="11"/>
        <rFont val="Times New Roman"/>
        <family val="1"/>
        <charset val="204"/>
      </rPr>
      <t xml:space="preserve"> образование</t>
    </r>
  </si>
  <si>
    <r>
      <rPr>
        <sz val="11"/>
        <rFont val="Times New Roman"/>
        <family val="1"/>
        <charset val="204"/>
      </rPr>
      <t>в том числе</t>
    </r>
    <r>
      <rPr>
        <b/>
        <sz val="11"/>
        <rFont val="Times New Roman"/>
        <family val="1"/>
        <charset val="204"/>
      </rPr>
      <t xml:space="preserve"> высшее</t>
    </r>
  </si>
  <si>
    <r>
      <rPr>
        <sz val="11"/>
        <rFont val="Times New Roman"/>
        <family val="1"/>
        <charset val="204"/>
      </rPr>
      <t xml:space="preserve">в том числе </t>
    </r>
    <r>
      <rPr>
        <b/>
        <sz val="11"/>
        <rFont val="Times New Roman"/>
        <family val="1"/>
        <charset val="204"/>
      </rPr>
      <t>среднее профессиональное</t>
    </r>
  </si>
  <si>
    <r>
      <rPr>
        <sz val="11"/>
        <rFont val="Times New Roman"/>
        <family val="1"/>
        <charset val="204"/>
      </rPr>
      <t xml:space="preserve">в том числе,  имеющих  </t>
    </r>
    <r>
      <rPr>
        <b/>
        <sz val="11"/>
        <rFont val="Times New Roman"/>
        <family val="1"/>
        <charset val="204"/>
      </rPr>
      <t xml:space="preserve">неоконченное высшее </t>
    </r>
  </si>
  <si>
    <t xml:space="preserve">Категорийность педагогических работников       </t>
  </si>
  <si>
    <r>
      <rPr>
        <sz val="11"/>
        <rFont val="Times New Roman"/>
        <family val="1"/>
        <charset val="204"/>
      </rPr>
      <t xml:space="preserve">  Количество/доля педагогических работников, имеющих 
</t>
    </r>
    <r>
      <rPr>
        <b/>
        <sz val="11"/>
        <rFont val="Times New Roman"/>
        <family val="1"/>
        <charset val="204"/>
      </rPr>
      <t>высшую квалификационную категорию</t>
    </r>
  </si>
  <si>
    <r>
      <rPr>
        <sz val="11"/>
        <rFont val="Times New Roman"/>
        <family val="1"/>
        <charset val="204"/>
      </rPr>
      <t xml:space="preserve">количество/доля педагогических работников, имеющих
 </t>
    </r>
    <r>
      <rPr>
        <b/>
        <sz val="11"/>
        <rFont val="Times New Roman"/>
        <family val="1"/>
        <charset val="204"/>
      </rPr>
      <t>первую квалификационную категорию</t>
    </r>
  </si>
  <si>
    <t>Распределение педагогических работников по стажу работы</t>
  </si>
  <si>
    <r>
      <rPr>
        <sz val="11"/>
        <rFont val="Times New Roman"/>
        <family val="1"/>
        <charset val="204"/>
      </rPr>
      <t xml:space="preserve">               Количество/доля педагогических работников, имеющих стаж педагогической деятельности </t>
    </r>
    <r>
      <rPr>
        <b/>
        <sz val="11"/>
        <rFont val="Times New Roman"/>
        <family val="1"/>
        <charset val="204"/>
      </rPr>
      <t>менее 5 лет</t>
    </r>
  </si>
  <si>
    <r>
      <rPr>
        <b/>
        <sz val="11"/>
        <rFont val="Times New Roman"/>
        <family val="1"/>
        <charset val="204"/>
      </rPr>
      <t>из них,</t>
    </r>
    <r>
      <rPr>
        <sz val="11"/>
        <rFont val="Times New Roman"/>
        <family val="1"/>
        <charset val="204"/>
      </rPr>
      <t xml:space="preserve">  количество/доля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молодых специалистов</t>
    </r>
    <r>
      <rPr>
        <sz val="11"/>
        <rFont val="Times New Roman"/>
        <family val="1"/>
        <charset val="204"/>
      </rPr>
      <t xml:space="preserve">  из числа </t>
    </r>
    <r>
      <rPr>
        <b/>
        <sz val="11"/>
        <rFont val="Times New Roman"/>
        <family val="1"/>
        <charset val="204"/>
      </rPr>
      <t xml:space="preserve">педагогических работников </t>
    </r>
  </si>
  <si>
    <r>
      <rPr>
        <sz val="11"/>
        <color rgb="FF000000"/>
        <rFont val="Times New Roman"/>
        <family val="1"/>
        <charset val="204"/>
      </rPr>
      <t xml:space="preserve">Молодые </t>
    </r>
    <r>
      <rPr>
        <b/>
        <sz val="11"/>
        <color rgb="FF000000"/>
        <rFont val="Times New Roman"/>
        <family val="1"/>
        <charset val="204"/>
      </rPr>
      <t>специалисты</t>
    </r>
    <r>
      <rPr>
        <sz val="11"/>
        <color rgb="FF000000"/>
        <rFont val="Times New Roman"/>
        <family val="1"/>
        <charset val="204"/>
      </rPr>
      <t xml:space="preserve"> - категория педагогических работников, определяемая стажем работы (до 3-х лет),  предполагается доплата;</t>
    </r>
  </si>
  <si>
    <r>
      <rPr>
        <sz val="11"/>
        <color rgb="FF000000"/>
        <rFont val="Times New Roman"/>
        <family val="1"/>
        <charset val="204"/>
      </rPr>
      <t>молодые</t>
    </r>
    <r>
      <rPr>
        <b/>
        <sz val="11"/>
        <color rgb="FF000000"/>
        <rFont val="Times New Roman"/>
        <family val="1"/>
        <charset val="204"/>
      </rPr>
      <t xml:space="preserve"> педагоги</t>
    </r>
    <r>
      <rPr>
        <sz val="11"/>
        <color rgb="FF000000"/>
        <rFont val="Times New Roman"/>
        <family val="1"/>
        <charset val="204"/>
      </rPr>
      <t xml:space="preserve">  - категория педагогических работников, определяемая возрастом педагога (до 35 лет).</t>
    </r>
  </si>
  <si>
    <r>
      <rPr>
        <sz val="11"/>
        <rFont val="Times New Roman"/>
        <family val="1"/>
        <charset val="204"/>
      </rPr>
      <t xml:space="preserve">количество/доля педагогических работников, имеющих стаж педагогической деятельности </t>
    </r>
    <r>
      <rPr>
        <b/>
        <sz val="11"/>
        <rFont val="Times New Roman"/>
        <family val="1"/>
        <charset val="204"/>
      </rPr>
      <t>от 5 до 10 лет</t>
    </r>
  </si>
  <si>
    <t>Один и тот же педагог может быть отнесен и к актегории молодой специалист, и к категории молодой педагог.</t>
  </si>
  <si>
    <r>
      <rPr>
        <sz val="11"/>
        <rFont val="Times New Roman"/>
        <family val="1"/>
        <charset val="204"/>
      </rPr>
      <t xml:space="preserve">количество/доля педагогических работников, имеющих стаж педагогической деятельности </t>
    </r>
    <r>
      <rPr>
        <b/>
        <sz val="11"/>
        <rFont val="Times New Roman"/>
        <family val="1"/>
        <charset val="204"/>
      </rPr>
      <t xml:space="preserve">от 10 лет до 15 лет </t>
    </r>
  </si>
  <si>
    <r>
      <rPr>
        <sz val="11"/>
        <rFont val="Times New Roman"/>
        <family val="1"/>
        <charset val="204"/>
      </rPr>
      <t xml:space="preserve">количество/доля педагогических работников, имеющих стаж педагогической деятельности </t>
    </r>
    <r>
      <rPr>
        <b/>
        <sz val="11"/>
        <rFont val="Times New Roman"/>
        <family val="1"/>
        <charset val="204"/>
      </rPr>
      <t>свыше 15 лет</t>
    </r>
    <r>
      <rPr>
        <sz val="11"/>
        <rFont val="Times New Roman"/>
        <family val="1"/>
        <charset val="204"/>
      </rPr>
      <t xml:space="preserve"> </t>
    </r>
  </si>
  <si>
    <t xml:space="preserve">Распределение педагогических работников  по нагрузке    </t>
  </si>
  <si>
    <r>
      <rPr>
        <b/>
        <sz val="11"/>
        <rFont val="Times New Roman"/>
        <family val="1"/>
        <charset val="204"/>
      </rPr>
      <t xml:space="preserve">Количество/доля педагогических работников, </t>
    </r>
    <r>
      <rPr>
        <sz val="11"/>
        <rFont val="Times New Roman"/>
        <family val="1"/>
        <charset val="204"/>
      </rPr>
      <t xml:space="preserve">имеющих
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нагрузку</t>
    </r>
    <r>
      <rPr>
        <b/>
        <sz val="11"/>
        <rFont val="Times New Roman"/>
        <family val="1"/>
        <charset val="204"/>
      </rPr>
      <t xml:space="preserve"> менее 1  ставки</t>
    </r>
  </si>
  <si>
    <r>
      <rPr>
        <sz val="11"/>
        <rFont val="Times New Roman"/>
        <family val="1"/>
        <charset val="204"/>
      </rPr>
      <t xml:space="preserve">количество/доля педагогических работников, имеющих нагрузку 
</t>
    </r>
    <r>
      <rPr>
        <b/>
        <sz val="11"/>
        <rFont val="Times New Roman"/>
        <family val="1"/>
        <charset val="204"/>
      </rPr>
      <t>от 1 ставки до 1,5 ставок</t>
    </r>
  </si>
  <si>
    <r>
      <rPr>
        <sz val="11"/>
        <rFont val="Times New Roman"/>
        <family val="1"/>
        <charset val="204"/>
      </rPr>
      <t xml:space="preserve">количество/доля педагогических работников, имеющих нагрузку 
</t>
    </r>
    <r>
      <rPr>
        <b/>
        <sz val="11"/>
        <rFont val="Times New Roman"/>
        <family val="1"/>
        <charset val="204"/>
      </rPr>
      <t>от 1,5 ставки до 1,75 ставок</t>
    </r>
  </si>
  <si>
    <r>
      <rPr>
        <sz val="11"/>
        <rFont val="Times New Roman"/>
        <family val="1"/>
        <charset val="204"/>
      </rPr>
      <t xml:space="preserve">количество/доля педагогических работников, имеющих нагрузку 
</t>
    </r>
    <r>
      <rPr>
        <b/>
        <sz val="11"/>
        <rFont val="Times New Roman"/>
        <family val="1"/>
        <charset val="204"/>
      </rPr>
      <t>от 1,75 ставки до 2 ставок</t>
    </r>
  </si>
  <si>
    <r>
      <rPr>
        <sz val="11"/>
        <rFont val="Times New Roman"/>
        <family val="1"/>
        <charset val="204"/>
      </rPr>
      <t xml:space="preserve">количество/доля педагогических работников, имеющих нагрузку </t>
    </r>
    <r>
      <rPr>
        <b/>
        <sz val="11"/>
        <rFont val="Times New Roman"/>
        <family val="1"/>
        <charset val="204"/>
      </rPr>
      <t>более 2-х ставок</t>
    </r>
  </si>
  <si>
    <t>Средняя наполняемость групп</t>
  </si>
  <si>
    <t>чел./групп</t>
  </si>
  <si>
    <t xml:space="preserve">Количество детей на 1 воспитателя </t>
  </si>
  <si>
    <t>чел./чел.</t>
  </si>
  <si>
    <t>Количество воспитателей на группу</t>
  </si>
  <si>
    <t>групп/групп</t>
  </si>
  <si>
    <t>Повышение качества управления в ДОО</t>
  </si>
  <si>
    <r>
      <rPr>
        <sz val="11"/>
        <rFont val="Times New Roman"/>
        <family val="1"/>
        <charset val="204"/>
      </rPr>
      <t xml:space="preserve">Наличие у руководителя ДОО </t>
    </r>
    <r>
      <rPr>
        <b/>
        <sz val="11"/>
        <rFont val="Times New Roman"/>
        <family val="1"/>
        <charset val="204"/>
      </rPr>
      <t>требуемого</t>
    </r>
    <r>
      <rPr>
        <sz val="11"/>
        <rFont val="Times New Roman"/>
        <family val="1"/>
        <charset val="204"/>
      </rPr>
      <t xml:space="preserve"> профессионального образования: 
</t>
    </r>
    <r>
      <rPr>
        <b/>
        <sz val="11"/>
        <rFont val="Times New Roman"/>
        <family val="1"/>
        <charset val="204"/>
      </rPr>
      <t xml:space="preserve">высшее  педагогическое образование                                                         </t>
    </r>
  </si>
  <si>
    <r>
      <rPr>
        <b/>
        <sz val="11"/>
        <rFont val="Times New Roman"/>
        <family val="1"/>
        <charset val="204"/>
      </rPr>
      <t xml:space="preserve">дополнительное профессиональное образование (переподготовка) 
</t>
    </r>
    <r>
      <rPr>
        <i/>
        <sz val="11"/>
        <rFont val="Times New Roman"/>
        <family val="1"/>
        <charset val="204"/>
      </rPr>
      <t>в области  государственного и муниципального управления или менеджмента и экономики</t>
    </r>
  </si>
  <si>
    <r>
      <rPr>
        <b/>
        <sz val="11"/>
        <rFont val="Times New Roman"/>
        <family val="1"/>
        <charset val="204"/>
      </rPr>
      <t>высшее образование (!не КПК) по направлениям подготовки</t>
    </r>
    <r>
      <rPr>
        <sz val="11"/>
        <rFont val="Times New Roman"/>
        <family val="1"/>
        <charset val="204"/>
      </rPr>
      <t xml:space="preserve"> «Государственное и муниципальное управление», «Менеджмент», «Управление персоналом»</t>
    </r>
  </si>
  <si>
    <r>
      <rPr>
        <b/>
        <sz val="11"/>
        <rFont val="Times New Roman"/>
        <family val="1"/>
        <charset val="204"/>
      </rPr>
      <t xml:space="preserve"> Разработанность и функционирование внутренней системы оценки качества образования (ВСОКО) в ДОО</t>
    </r>
    <r>
      <rPr>
        <sz val="11"/>
        <rFont val="Times New Roman"/>
        <family val="1"/>
        <charset val="204"/>
      </rPr>
      <t xml:space="preserve"> </t>
    </r>
  </si>
  <si>
    <t>балл</t>
  </si>
  <si>
    <t xml:space="preserve"> имеется положение о ВСОКО, утвержденное руководителем ОО и согласованное органом государственно-общественного управления  (самооценка)</t>
  </si>
  <si>
    <t>имеются приказы,  планы, аналитические справки, адресные рекомендации, принятие управленческих решений в рамках функционирования ВСОКО (самооценка)</t>
  </si>
  <si>
    <t>результаты  ВСОКО отражены на официальном сайте ДОО (самооценка)</t>
  </si>
  <si>
    <r>
      <rPr>
        <b/>
        <sz val="11"/>
        <rFont val="Times New Roman"/>
        <family val="1"/>
        <charset val="204"/>
      </rPr>
      <t xml:space="preserve">Наличие программы развития ДОО           </t>
    </r>
    <r>
      <rPr>
        <sz val="11"/>
        <rFont val="Times New Roman"/>
        <family val="1"/>
        <charset val="204"/>
      </rPr>
      <t xml:space="preserve">                                  </t>
    </r>
  </si>
  <si>
    <t>Соответствие Программы развития, требованиям к структуре и содержанию данного стратегического документа (самооценка)</t>
  </si>
  <si>
    <t>программа развития ДОО, которая содержит стратегию развития (самооценка)</t>
  </si>
  <si>
    <t>программа развития ДОО, которая расчитана на срок не  менее 3 лет (самооценка)</t>
  </si>
  <si>
    <t>программа развития ДОО содержит требования к ресурсному обеспечению ее реализации (самооценка)</t>
  </si>
  <si>
    <t>в программе есть раздел: оценка реализации программы (самооценка)</t>
  </si>
  <si>
    <t xml:space="preserve"> Содержание образования в ДОО</t>
  </si>
  <si>
    <t>Направленность групп</t>
  </si>
  <si>
    <t>Число групп дошкольного образования общеразвивающей направленности</t>
  </si>
  <si>
    <t xml:space="preserve">количество/доля  детей в группах  общеразвивающей направленности </t>
  </si>
  <si>
    <t>Основной структурной единицей дошкольной образовательной организации является группа. Группы могут иметь общеразвивающую, компенсирующую, оздоровительную или комбинированную направленность.</t>
  </si>
  <si>
    <r>
      <rPr>
        <sz val="11"/>
        <color rgb="FF000000"/>
        <rFont val="Times New Roman"/>
        <family val="1"/>
        <charset val="204"/>
      </rPr>
      <t>В группах </t>
    </r>
    <r>
      <rPr>
        <b/>
        <sz val="11"/>
        <color rgb="FF000000"/>
        <rFont val="Times New Roman"/>
        <family val="1"/>
        <charset val="204"/>
      </rPr>
      <t xml:space="preserve">общеразвивающей </t>
    </r>
    <r>
      <rPr>
        <sz val="11"/>
        <color rgb="FF000000"/>
        <rFont val="Times New Roman"/>
        <family val="1"/>
        <charset val="204"/>
      </rPr>
      <t>направленности осуществляется реализация образовательной программы дошкольного образования.</t>
    </r>
  </si>
  <si>
    <t>число групп дошкольного образования оздоровительной направленности</t>
  </si>
  <si>
    <r>
      <rPr>
        <sz val="11"/>
        <color rgb="FF000000"/>
        <rFont val="Times New Roman"/>
        <family val="1"/>
        <charset val="204"/>
      </rPr>
      <t>В группах </t>
    </r>
    <r>
      <rPr>
        <b/>
        <sz val="11"/>
        <color rgb="FF000000"/>
        <rFont val="Times New Roman"/>
        <family val="1"/>
        <charset val="204"/>
      </rPr>
      <t>компенсирующей направленности </t>
    </r>
    <r>
      <rPr>
        <sz val="11"/>
        <color rgb="FF000000"/>
        <rFont val="Times New Roman"/>
        <family val="1"/>
        <charset val="204"/>
      </rPr>
      <t>осуществляется реализация</t>
    </r>
    <r>
      <rPr>
        <b/>
        <sz val="11"/>
        <color rgb="FF000000"/>
        <rFont val="Times New Roman"/>
        <family val="1"/>
        <charset val="204"/>
      </rPr>
      <t xml:space="preserve"> адаптированной образовательной программы дошкольного образования для детей с ограниченными возможностями здоровья.</t>
    </r>
  </si>
  <si>
    <t xml:space="preserve">количество/доля детей в группах оздоровительной направленности  </t>
  </si>
  <si>
    <r>
      <rPr>
        <sz val="11"/>
        <color rgb="FF000000"/>
        <rFont val="Times New Roman"/>
        <family val="1"/>
        <charset val="204"/>
      </rPr>
      <t>Группы </t>
    </r>
    <r>
      <rPr>
        <b/>
        <sz val="11"/>
        <color rgb="FF000000"/>
        <rFont val="Times New Roman"/>
        <family val="1"/>
        <charset val="204"/>
      </rPr>
      <t>оздоровительной направленности</t>
    </r>
    <r>
      <rPr>
        <sz val="11"/>
        <color rgb="FF000000"/>
        <rFont val="Times New Roman"/>
        <family val="1"/>
        <charset val="204"/>
      </rPr>
      <t> создаются для детей с туберкулезной интоксикацией,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мероприятий. В таких группах осуществляется реализация образовательной программы дошкольного образования, а также комплекс санитарно-гигиенических, лечебно-оздоровительных и профилактических мероприятий и процедур.</t>
    </r>
  </si>
  <si>
    <r>
      <rPr>
        <sz val="11"/>
        <color rgb="FF000000"/>
        <rFont val="Times New Roman"/>
        <family val="1"/>
        <charset val="204"/>
      </rPr>
      <t>В группах </t>
    </r>
    <r>
      <rPr>
        <b/>
        <sz val="11"/>
        <color rgb="FF000000"/>
        <rFont val="Times New Roman"/>
        <family val="1"/>
        <charset val="204"/>
      </rPr>
      <t>комбинированной направленности </t>
    </r>
    <r>
      <rPr>
        <sz val="11"/>
        <color rgb="FF000000"/>
        <rFont val="Times New Roman"/>
        <family val="1"/>
        <charset val="204"/>
      </rPr>
      <t xml:space="preserve">осуществляется совместное образование здоровых детей и детей с ограниченными возможностями здоровья в соответствии  с </t>
    </r>
    <r>
      <rPr>
        <b/>
        <sz val="11"/>
        <color rgb="FF000000"/>
        <rFont val="Times New Roman"/>
        <family val="1"/>
        <charset val="204"/>
      </rPr>
      <t>образовательной программой дошкольного образования</t>
    </r>
    <r>
      <rPr>
        <sz val="11"/>
        <color rgb="FF000000"/>
        <rFont val="Times New Roman"/>
        <family val="1"/>
        <charset val="204"/>
      </rPr>
      <t>, адаптированной</t>
    </r>
    <r>
      <rPr>
        <b/>
        <sz val="11"/>
        <color rgb="FF000000"/>
        <rFont val="Times New Roman"/>
        <family val="1"/>
        <charset val="204"/>
      </rPr>
      <t xml:space="preserve"> для детей с ограниченными возможностями здоровья </t>
    </r>
    <r>
      <rPr>
        <sz val="11"/>
        <color rgb="FF000000"/>
        <rFont val="Times New Roman"/>
        <family val="1"/>
        <charset val="204"/>
      </rPr>
      <t>с учетом особенностей их психофизического развития, индивидуальных возможностей, обеспечивающей коррекцию нарушений развития и социальную адаптацию воспитанников с ограниченными возможностями здоровья.</t>
    </r>
  </si>
  <si>
    <t>число групп дошкольного образования компенсирующей направленности</t>
  </si>
  <si>
    <t xml:space="preserve">количество/доля детей в группах компенсирующей  направленности </t>
  </si>
  <si>
    <t xml:space="preserve">число групп дошкольного образования комбинированной направленности </t>
  </si>
  <si>
    <t xml:space="preserve">количество/доля  детей в группах комбинированной направленности  </t>
  </si>
  <si>
    <t xml:space="preserve">Семейные группы </t>
  </si>
  <si>
    <t xml:space="preserve">Число семейных групп, организованных на базе организации </t>
  </si>
  <si>
    <r>
      <rPr>
        <sz val="11"/>
        <color rgb="FF000000"/>
        <rFont val="Times New Roman"/>
        <family val="1"/>
        <charset val="204"/>
      </rPr>
      <t xml:space="preserve"> Семейные дошкольные группы, в которых  осуществляется  присмотр и уход за детьми без реализации основной общеобразовательной программы дошкольного образования </t>
    </r>
    <r>
      <rPr>
        <b/>
        <sz val="12"/>
        <color rgb="FFFF0000"/>
        <rFont val="Times New Roman"/>
        <family val="1"/>
        <charset val="204"/>
      </rPr>
      <t>в отчет не включать.</t>
    </r>
  </si>
  <si>
    <t xml:space="preserve">количество/доля детей в семейных группах </t>
  </si>
  <si>
    <t>Образовательная программа:</t>
  </si>
  <si>
    <t>Наличие образовательной программы дошкольного образования, разработанной и утвержденной в ДОО *</t>
  </si>
  <si>
    <t>* Федеральная образовательная программа дошкольного образования, утверждена приказом Министерства просвещения РФ от 25.11.2022г. №1028</t>
  </si>
  <si>
    <t>ссылка на программу</t>
  </si>
  <si>
    <t xml:space="preserve">вставить </t>
  </si>
  <si>
    <t>Образовательная программа разработана на основе Федеральной образовательной программы дошкольного образования</t>
  </si>
  <si>
    <r>
      <rPr>
        <sz val="11"/>
        <rFont val="Times New Roman"/>
        <family val="1"/>
        <charset val="204"/>
      </rPr>
      <t>Структур</t>
    </r>
    <r>
      <rPr>
        <sz val="11"/>
        <color rgb="FF000000"/>
        <rFont val="Times New Roman"/>
        <family val="1"/>
        <charset val="204"/>
      </rPr>
      <t xml:space="preserve">а ОП ДО </t>
    </r>
  </si>
  <si>
    <t>Соответствие ОП ДО  требованиям ФГОС ДО к структуре и содержанию образовательных программ дошкольного образования и Федеральной образовательной программе дошкольного образования</t>
  </si>
  <si>
    <r>
      <rPr>
        <sz val="11"/>
        <color rgb="FF000000"/>
        <rFont val="Times New Roman"/>
        <family val="1"/>
        <charset val="204"/>
      </rPr>
      <t xml:space="preserve">в ОП ДО включены  следующие разделы, в которых отражена  обязательная часть :
                                                                            </t>
    </r>
    <r>
      <rPr>
        <b/>
        <sz val="11"/>
        <color rgb="FF000000"/>
        <rFont val="Times New Roman"/>
        <family val="1"/>
        <charset val="204"/>
      </rPr>
      <t>целевой  раздел</t>
    </r>
  </si>
  <si>
    <t xml:space="preserve"> содержательный раздел</t>
  </si>
  <si>
    <t xml:space="preserve"> организационный раздел</t>
  </si>
  <si>
    <r>
      <rPr>
        <b/>
        <sz val="11"/>
        <rFont val="Times New Roman"/>
        <family val="1"/>
        <charset val="204"/>
      </rPr>
      <t>целевой</t>
    </r>
    <r>
      <rPr>
        <sz val="11"/>
        <rFont val="Times New Roman"/>
        <family val="1"/>
        <charset val="204"/>
      </rPr>
      <t xml:space="preserve"> раздел включает в себя </t>
    </r>
    <r>
      <rPr>
        <b/>
        <sz val="11"/>
        <rFont val="Times New Roman"/>
        <family val="1"/>
        <charset val="204"/>
      </rPr>
      <t>пояснительную записк</t>
    </r>
    <r>
      <rPr>
        <sz val="11"/>
        <rFont val="Times New Roman"/>
        <family val="1"/>
        <charset val="204"/>
      </rPr>
      <t>у</t>
    </r>
  </si>
  <si>
    <r>
      <rPr>
        <b/>
        <sz val="11"/>
        <rFont val="Times New Roman"/>
        <family val="1"/>
        <charset val="204"/>
      </rPr>
      <t xml:space="preserve">целевой </t>
    </r>
    <r>
      <rPr>
        <sz val="11"/>
        <rFont val="Times New Roman"/>
        <family val="1"/>
        <charset val="204"/>
      </rPr>
      <t xml:space="preserve">раздел включает в себя  </t>
    </r>
    <r>
      <rPr>
        <b/>
        <sz val="11"/>
        <rFont val="Times New Roman"/>
        <family val="1"/>
        <charset val="204"/>
      </rPr>
      <t>планируемые результаты</t>
    </r>
    <r>
      <rPr>
        <sz val="11"/>
        <rFont val="Times New Roman"/>
        <family val="1"/>
        <charset val="204"/>
      </rPr>
      <t xml:space="preserve"> освоения программы</t>
    </r>
  </si>
  <si>
    <r>
      <rPr>
        <b/>
        <sz val="11"/>
        <color rgb="FF000000"/>
        <rFont val="Times New Roman"/>
        <family val="1"/>
        <charset val="204"/>
      </rPr>
      <t xml:space="preserve">целевой </t>
    </r>
    <r>
      <rPr>
        <sz val="11"/>
        <color rgb="FF000000"/>
        <rFont val="Times New Roman"/>
        <family val="1"/>
        <charset val="204"/>
      </rPr>
      <t xml:space="preserve">раздел включает в себя  </t>
    </r>
    <r>
      <rPr>
        <b/>
        <sz val="11"/>
        <color rgb="FF000000"/>
        <rFont val="Times New Roman"/>
        <family val="1"/>
        <charset val="204"/>
      </rPr>
      <t>педагогическую диагностику достижения планируемых результатов</t>
    </r>
  </si>
  <si>
    <r>
      <rPr>
        <b/>
        <sz val="11"/>
        <color rgb="FF000000"/>
        <rFont val="Times New Roman"/>
        <family val="1"/>
        <charset val="204"/>
      </rPr>
      <t>пояснительная записка</t>
    </r>
    <r>
      <rPr>
        <sz val="11"/>
        <color rgb="FF000000"/>
        <rFont val="Times New Roman"/>
        <family val="1"/>
        <charset val="204"/>
      </rPr>
      <t xml:space="preserve"> раскрывает цели и задачи ОП ДО</t>
    </r>
  </si>
  <si>
    <r>
      <rPr>
        <b/>
        <sz val="11"/>
        <color rgb="FF000000"/>
        <rFont val="Times New Roman"/>
        <family val="1"/>
        <charset val="204"/>
      </rPr>
      <t xml:space="preserve">пояснительная записка </t>
    </r>
    <r>
      <rPr>
        <sz val="11"/>
        <color rgb="FF000000"/>
        <rFont val="Times New Roman"/>
        <family val="1"/>
        <charset val="204"/>
      </rPr>
      <t>раскрывает принципы и подходы, значимые для разработки и реализации ОП ДО</t>
    </r>
  </si>
  <si>
    <r>
      <rPr>
        <b/>
        <sz val="11"/>
        <color rgb="FF000000"/>
        <rFont val="Times New Roman"/>
        <family val="1"/>
        <charset val="204"/>
      </rPr>
      <t xml:space="preserve">пояснительная записка </t>
    </r>
    <r>
      <rPr>
        <sz val="11"/>
        <color rgb="FF000000"/>
        <rFont val="Times New Roman"/>
        <family val="1"/>
        <charset val="204"/>
      </rPr>
      <t xml:space="preserve">раскрывает  значимые для разработки и реализации ОП ДО </t>
    </r>
    <r>
      <rPr>
        <b/>
        <sz val="11"/>
        <color rgb="FF000000"/>
        <rFont val="Times New Roman"/>
        <family val="1"/>
        <charset val="204"/>
      </rPr>
      <t>характеристики</t>
    </r>
    <r>
      <rPr>
        <sz val="11"/>
        <color rgb="FF000000"/>
        <rFont val="Times New Roman"/>
        <family val="1"/>
        <charset val="204"/>
      </rPr>
      <t xml:space="preserve">, в том числе </t>
    </r>
    <r>
      <rPr>
        <b/>
        <sz val="11"/>
        <color rgb="FF000000"/>
        <rFont val="Times New Roman"/>
        <family val="1"/>
        <charset val="204"/>
      </rPr>
      <t>характеристики особенностей развития детей раннего и дошкольного возраста</t>
    </r>
  </si>
  <si>
    <r>
      <rPr>
        <b/>
        <sz val="11"/>
        <color rgb="FF000000"/>
        <rFont val="Times New Roman"/>
        <family val="1"/>
        <charset val="204"/>
      </rPr>
      <t>планируемые результаты</t>
    </r>
    <r>
      <rPr>
        <sz val="11"/>
        <color rgb="FF000000"/>
        <rFont val="Times New Roman"/>
        <family val="1"/>
        <charset val="204"/>
      </rPr>
      <t xml:space="preserve"> освоения ОП ДО конкретизируют требования ФГОС ДО к целевым ориентирам с учетом возрастных возможностей детей</t>
    </r>
  </si>
  <si>
    <t xml:space="preserve">Содержание ОП ДО </t>
  </si>
  <si>
    <r>
      <rPr>
        <b/>
        <sz val="11"/>
        <color rgb="FF000000"/>
        <rFont val="Times New Roman"/>
        <family val="1"/>
        <charset val="204"/>
      </rPr>
      <t>Содержание образовательной программы ДО обеспечивает</t>
    </r>
    <r>
      <rPr>
        <sz val="11"/>
        <color rgb="FF000000"/>
        <rFont val="Times New Roman"/>
        <family val="1"/>
        <charset val="204"/>
      </rPr>
      <t xml:space="preserve"> развитие личности в соответствии с возрастными и индивидуальными особенностями детей </t>
    </r>
    <r>
      <rPr>
        <b/>
        <sz val="11"/>
        <color rgb="FF000000"/>
        <rFont val="Times New Roman"/>
        <family val="1"/>
        <charset val="204"/>
      </rPr>
      <t>по следующим направлениям:
                                         социально-коммуникативное развитие</t>
    </r>
  </si>
  <si>
    <t>количество/доля детей, занимающихся по данному направлению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</si>
  <si>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</si>
  <si>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</si>
  <si>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</si>
  <si>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</si>
  <si>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в  содержательном разделе ОП ДО представлены формы, методы и средства реализации Программы</t>
  </si>
  <si>
    <t>в содержательном разделе ОП ДО представлены особенности образовательной деятельности разных видов и культурных практик</t>
  </si>
  <si>
    <t>в содержательном разделе ОП ДО представлены способы и направления поддержки детской инициативы</t>
  </si>
  <si>
    <t>в содержательном разделе ОП ДО представлены особенности взаимодействия педагогического коллектива с семьями обучающихся</t>
  </si>
  <si>
    <r>
      <rPr>
        <sz val="11"/>
        <color rgb="FF000000"/>
        <rFont val="Times New Roman"/>
        <family val="1"/>
        <charset val="204"/>
      </rPr>
      <t xml:space="preserve">в  ОП ДО включены направления, задачи и содержание </t>
    </r>
    <r>
      <rPr>
        <b/>
        <sz val="11"/>
        <color rgb="FF000000"/>
        <rFont val="Times New Roman"/>
        <family val="1"/>
        <charset val="204"/>
      </rPr>
      <t>коррекционной работы и/или инклюзивного образования</t>
    </r>
  </si>
  <si>
    <t>в  ОП ДО включена рабочая программа воспитания</t>
  </si>
  <si>
    <t>в организационном разделе ОП ДО представлены психолого-педагогические условия реализации образовательной программы</t>
  </si>
  <si>
    <t>в организационном разделе ОП ДО представлены особенности организации развивающей предметно-пространственной среды</t>
  </si>
  <si>
    <t>в организационном разделе ОП ДО представлено материально-техническое обеспечение образовательной программы, обеспеченность методическими материалами и средствами обучения и воспитания</t>
  </si>
  <si>
    <t>в ОП ДО  отражена вариативная часть образовательной программы</t>
  </si>
  <si>
    <t>парциальные программы (самооценка)</t>
  </si>
  <si>
    <t>региональный компонент (самооценка)</t>
  </si>
  <si>
    <t>Рабочая программа педагога (специалиста)</t>
  </si>
  <si>
    <t>Качество содержания образовательной деятельности в ДОО</t>
  </si>
  <si>
    <t>Рабочая программа педагога (специалиста) разрабатывается ежегодно, в соответствии с  локальными актами  (положение о рабочей программе,  методические  рекомендации и т.д.), имеет внутреннюю рецензию (решение педагогического совета), утверждается руководителем дошкольного учреждения (самооценка)</t>
  </si>
  <si>
    <t>рабочие программы соответствуют по содержанию ОП ДО   (самооценка)</t>
  </si>
  <si>
    <t>рабочие программы обеспечивают образовательную деятельность с учетом возрастных возможностей детей в каждой возрастной группе (самооценка)</t>
  </si>
  <si>
    <t>в рабочих программах предусмотрена часть, формируемая участниками образовательных отношений (самооценка)</t>
  </si>
  <si>
    <t xml:space="preserve"> Содержательная насыщенность среды
</t>
  </si>
  <si>
    <t>обеспечивает  двигательную активность, в том числе развитие крупной и мелкой моторики, участие в подвижных играх и соревнованиях (самооценка)</t>
  </si>
  <si>
    <t>обеспечивает эмоциональное благополучие детей во взаимодействии с предметно-пространственным окружением (самооценка)</t>
  </si>
  <si>
    <t>обеспечивает возможность самовыражения детей (самооценка)</t>
  </si>
  <si>
    <t xml:space="preserve">                         Трансформируемость пространства (самооценка)</t>
  </si>
  <si>
    <r>
      <rPr>
        <sz val="11"/>
        <rFont val="Times New Roman"/>
        <family val="1"/>
        <charset val="204"/>
      </rPr>
      <t xml:space="preserve">                                                              </t>
    </r>
    <r>
      <rPr>
        <b/>
        <sz val="11"/>
        <rFont val="Times New Roman"/>
        <family val="1"/>
        <charset val="204"/>
      </rPr>
      <t xml:space="preserve">           Полифункциональность материалов: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</t>
    </r>
  </si>
  <si>
    <t xml:space="preserve">  возможность разнообразного использования различных составляющих предметной среды, например, детской мебели, матов, мягких модулей, ширм и т.д. (самооценка)</t>
  </si>
  <si>
    <t>наличие в помещениях возрастных групп и на участке ДОО  полифункциональных (не обладающих жестко закрепленным способом употребления) предметов (самооценка)</t>
  </si>
  <si>
    <t>наличие в помещениях возрастных групп и на участке ДОО природного материала, пригодного для использования в разных видах детской активности (в том числе в качестве предметов-заместителей в детской игре) (самооценка)</t>
  </si>
  <si>
    <r>
      <rPr>
        <sz val="11"/>
        <rFont val="Times New Roman"/>
        <family val="1"/>
        <charset val="204"/>
      </rPr>
      <t xml:space="preserve">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 Вариативность среды: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</t>
    </r>
  </si>
  <si>
    <r>
      <rPr>
        <sz val="11"/>
        <rFont val="Times New Roman"/>
        <family val="1"/>
        <charset val="204"/>
      </rPr>
      <t xml:space="preserve">  </t>
    </r>
    <r>
      <rPr>
        <b/>
        <sz val="11"/>
        <rFont val="Times New Roman"/>
        <family val="1"/>
        <charset val="204"/>
      </rPr>
      <t xml:space="preserve">  в помещениях  </t>
    </r>
    <r>
      <rPr>
        <sz val="11"/>
        <rFont val="Times New Roman"/>
        <family val="1"/>
        <charset val="204"/>
      </rPr>
      <t>имеются различные пространства (для игры, конструирования, уединения и пр.), а также разнообразные материалы, игры, игрушки и оборудование, обеспечивающее свободный выбор детей (самооценка)</t>
    </r>
  </si>
  <si>
    <t>обеспечивается периодическая сменяемость игрового материала, появление новых предметов (самооценка)</t>
  </si>
  <si>
    <r>
      <rPr>
        <b/>
        <sz val="11"/>
        <rFont val="Times New Roman"/>
        <family val="1"/>
        <charset val="204"/>
      </rPr>
      <t>на участке ДОО</t>
    </r>
    <r>
      <rPr>
        <sz val="11"/>
        <rFont val="Times New Roman"/>
        <family val="1"/>
        <charset val="204"/>
      </rPr>
      <t xml:space="preserve"> имеются различные пространства (для игры, конструирования, уединения и пр.), а также разнообразные материалы, игры, игрушки и оборудование, обеспечивающее свободный выбор детей (самооценка)</t>
    </r>
  </si>
  <si>
    <r>
      <rPr>
        <b/>
        <sz val="11"/>
        <rFont val="Times New Roman"/>
        <family val="1"/>
        <charset val="204"/>
      </rPr>
      <t xml:space="preserve">Доступность среды: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</t>
    </r>
  </si>
  <si>
    <t>обеспечивается доступность для воспитанников, в том числе детей с ОВЗ и детей-инвалидов, всех помещений, где осуществляется образовательная деятельность (самооценка)</t>
  </si>
  <si>
    <t>имеется свободный доступ детей, в том числе детей с ОВЗ и детей- инвалидов, к играм, игрушкам, материалам, пособиям, обеспечивающим все основные виды детской активности (самооценка)</t>
  </si>
  <si>
    <t>обеспечивается исправность и сохранность материалов и оборудования (самооценка)</t>
  </si>
  <si>
    <t>Безопасность предметно­пространственной среды (самооценка)</t>
  </si>
  <si>
    <t>Рабочая программа воспитания</t>
  </si>
  <si>
    <t xml:space="preserve">Наличие рабочей программы воспитания </t>
  </si>
  <si>
    <t>Ссылка на программу</t>
  </si>
  <si>
    <t>Соответствие структуры и содержания программы Федеральной рабочей программе воспитания</t>
  </si>
  <si>
    <t>формула</t>
  </si>
  <si>
    <r>
      <rPr>
        <sz val="12"/>
        <color rgb="FF000000"/>
        <rFont val="Times New Roman"/>
        <family val="1"/>
        <charset val="204"/>
      </rPr>
      <t xml:space="preserve">Включены следующие разделы: </t>
    </r>
    <r>
      <rPr>
        <b/>
        <sz val="12"/>
        <color rgb="FF000000"/>
        <rFont val="Times New Roman"/>
        <family val="1"/>
        <charset val="204"/>
      </rPr>
      <t>целевой раздел</t>
    </r>
  </si>
  <si>
    <t xml:space="preserve"> в нем: обязательная часть и часть, формируемая участниками образовательных отношений.</t>
  </si>
  <si>
    <t>содержательный раздел</t>
  </si>
  <si>
    <t>организационный раздел</t>
  </si>
  <si>
    <r>
      <rPr>
        <sz val="12"/>
        <color rgb="FF000000"/>
        <rFont val="Times New Roman"/>
        <family val="1"/>
        <charset val="204"/>
      </rPr>
      <t xml:space="preserve">целевой раздел включает в себя: </t>
    </r>
    <r>
      <rPr>
        <b/>
        <sz val="12"/>
        <color rgb="FF000000"/>
        <rFont val="Times New Roman"/>
        <family val="1"/>
        <charset val="204"/>
      </rPr>
      <t>цели и задачи воспитания</t>
    </r>
  </si>
  <si>
    <t>направления воспитания</t>
  </si>
  <si>
    <t>целевые ориентиры воспитания</t>
  </si>
  <si>
    <r>
      <rPr>
        <sz val="12"/>
        <color rgb="FF000000"/>
        <rFont val="Times New Roman"/>
        <family val="1"/>
        <charset val="204"/>
      </rPr>
      <t>содержательный раздел включает в себя: подраздел "У</t>
    </r>
    <r>
      <rPr>
        <b/>
        <sz val="12"/>
        <color rgb="FF000000"/>
        <rFont val="Times New Roman"/>
        <family val="1"/>
        <charset val="204"/>
      </rPr>
      <t>клад образовательной организации"</t>
    </r>
  </si>
  <si>
    <t>подраздел "Воспитывающая среда образовательной организации"</t>
  </si>
  <si>
    <t>подраздел "Общности образовательной организации"</t>
  </si>
  <si>
    <t>описание задач воспитания в образовательных областях</t>
  </si>
  <si>
    <t>описание форм совместной деятельности в образовательной организации</t>
  </si>
  <si>
    <t>описание организации предметно-пространственной среды</t>
  </si>
  <si>
    <t>подраздел "Социальное партнерство"</t>
  </si>
  <si>
    <r>
      <rPr>
        <sz val="12"/>
        <color rgb="FF000000"/>
        <rFont val="Times New Roman"/>
        <family val="1"/>
        <charset val="204"/>
      </rPr>
      <t>организационный раздел включает в себя: подраздел "Кадровое обеспечение</t>
    </r>
    <r>
      <rPr>
        <b/>
        <sz val="12"/>
        <color rgb="FF000000"/>
        <rFont val="Times New Roman"/>
        <family val="1"/>
        <charset val="204"/>
      </rPr>
      <t>"</t>
    </r>
  </si>
  <si>
    <t>нормативно-методическое обеспечение</t>
  </si>
  <si>
    <t>требования к условиям работы с особыми категориями детей</t>
  </si>
  <si>
    <r>
      <rPr>
        <sz val="12"/>
        <color rgb="FF000000"/>
        <rFont val="Times New Roman"/>
        <family val="1"/>
        <charset val="204"/>
      </rPr>
      <t xml:space="preserve">Основные направления воспитательной работы ДОО: </t>
    </r>
    <r>
      <rPr>
        <b/>
        <sz val="12"/>
        <color rgb="FF000000"/>
        <rFont val="Times New Roman"/>
        <family val="1"/>
        <charset val="204"/>
      </rPr>
      <t xml:space="preserve">Патриотическое направление воспитания: </t>
    </r>
    <r>
      <rPr>
        <sz val="12"/>
        <color rgb="FF000000"/>
        <rFont val="Times New Roman"/>
        <family val="1"/>
        <charset val="204"/>
      </rPr>
      <t>в основе лежат ценности Родины и
природы.</t>
    </r>
  </si>
  <si>
    <r>
      <rPr>
        <b/>
        <sz val="12"/>
        <color rgb="FF000000"/>
        <rFont val="Times New Roman"/>
        <family val="1"/>
        <charset val="204"/>
      </rPr>
      <t xml:space="preserve">духовно-нравственное направление воспитания: </t>
    </r>
    <r>
      <rPr>
        <sz val="12"/>
        <color rgb="FF000000"/>
        <rFont val="Times New Roman"/>
        <family val="1"/>
        <charset val="204"/>
      </rPr>
      <t>в основе лежит формирование способности к духовному развитию, нравственному самосовершенствованию, индивидуально-ответственному поведению</t>
    </r>
  </si>
  <si>
    <r>
      <rPr>
        <b/>
        <sz val="12"/>
        <color rgb="FF000000"/>
        <rFont val="Times New Roman"/>
        <family val="1"/>
        <charset val="204"/>
      </rPr>
      <t xml:space="preserve">Социальное направление воспитания: </t>
    </r>
    <r>
      <rPr>
        <sz val="12"/>
        <color rgb="FF000000"/>
        <rFont val="Times New Roman"/>
        <family val="1"/>
        <charset val="204"/>
      </rPr>
      <t>в основе лежат ценности сотрудничества человека и семьи; дружбы.</t>
    </r>
  </si>
  <si>
    <r>
      <rPr>
        <b/>
        <sz val="12"/>
        <rFont val="Times New Roman"/>
        <family val="1"/>
        <charset val="204"/>
      </rPr>
      <t xml:space="preserve">Познавательное направление воспитания: </t>
    </r>
    <r>
      <rPr>
        <sz val="12"/>
        <rFont val="Times New Roman"/>
        <family val="1"/>
        <charset val="204"/>
      </rPr>
      <t>в основе лежит ценность знания</t>
    </r>
  </si>
  <si>
    <r>
      <rPr>
        <b/>
        <sz val="12"/>
        <color rgb="FF000000"/>
        <rFont val="Times New Roman"/>
        <family val="1"/>
        <charset val="204"/>
      </rPr>
      <t>Физическое и оздоровительное направления воспитания:</t>
    </r>
    <r>
      <rPr>
        <sz val="12"/>
        <color rgb="FF000000"/>
        <rFont val="Times New Roman"/>
        <family val="1"/>
        <charset val="204"/>
      </rPr>
      <t xml:space="preserve"> в основе лежит ценность здоровья</t>
    </r>
  </si>
  <si>
    <r>
      <rPr>
        <b/>
        <sz val="12"/>
        <color rgb="FF000000"/>
        <rFont val="Times New Roman"/>
        <family val="1"/>
        <charset val="204"/>
      </rPr>
      <t xml:space="preserve">Трудовое направление воспитания: </t>
    </r>
    <r>
      <rPr>
        <sz val="12"/>
        <color rgb="FF000000"/>
        <rFont val="Times New Roman"/>
        <family val="1"/>
        <charset val="204"/>
      </rPr>
      <t>в основе лежит ценность труда.</t>
    </r>
  </si>
  <si>
    <r>
      <rPr>
        <b/>
        <sz val="12"/>
        <color rgb="FF000000"/>
        <rFont val="Times New Roman"/>
        <family val="1"/>
        <charset val="204"/>
      </rPr>
      <t>Эстетическое направление воспитания:</t>
    </r>
    <r>
      <rPr>
        <sz val="12"/>
        <color rgb="FF000000"/>
        <rFont val="Times New Roman"/>
        <family val="1"/>
        <charset val="204"/>
      </rPr>
      <t xml:space="preserve"> в основе лежат ценности культуры и красоты.</t>
    </r>
  </si>
  <si>
    <t>Режимы работы</t>
  </si>
  <si>
    <t xml:space="preserve">Число групп полного дня </t>
  </si>
  <si>
    <t xml:space="preserve">ед </t>
  </si>
  <si>
    <t>количество/доля детей</t>
  </si>
  <si>
    <t xml:space="preserve">чел. </t>
  </si>
  <si>
    <t>число групп кратковременного пребывания</t>
  </si>
  <si>
    <t xml:space="preserve">число групп круглосуточного пребывания </t>
  </si>
  <si>
    <t xml:space="preserve">число групп выходного дня </t>
  </si>
  <si>
    <t>Количественный состав детей в  разрезе групп</t>
  </si>
  <si>
    <t>Ясельная группа                                                        число групп</t>
  </si>
  <si>
    <t>всего детей</t>
  </si>
  <si>
    <t>в т.ч. с ОВЗ</t>
  </si>
  <si>
    <t>в т.ч. детей инвалидов</t>
  </si>
  <si>
    <t>Младшая группа                                                        число групп</t>
  </si>
  <si>
    <t>Средняя группа                                                        число групп</t>
  </si>
  <si>
    <t>Старшая группа                                                        число групп</t>
  </si>
  <si>
    <t>Подготовительная группа                                          число групп</t>
  </si>
  <si>
    <t>Разновозрастная группа                                          число групп</t>
  </si>
  <si>
    <t>Разновозрастные группы - в группы могут включаться воспитанники  разных возрастов.</t>
  </si>
  <si>
    <t xml:space="preserve">Групповая ячейка </t>
  </si>
  <si>
    <t xml:space="preserve">Число групповых ячеек в ДОО, в них:  </t>
  </si>
  <si>
    <t>комнат для раздевания</t>
  </si>
  <si>
    <t xml:space="preserve">суммарная площадь  комнат для раздевания </t>
  </si>
  <si>
    <t>количество шкафчиков</t>
  </si>
  <si>
    <t xml:space="preserve">групповых (игровых) комнат </t>
  </si>
  <si>
    <t>суммарная площадь групповых комнат</t>
  </si>
  <si>
    <t>кв. м</t>
  </si>
  <si>
    <t xml:space="preserve"> отдельная спальня</t>
  </si>
  <si>
    <t>количество спальных мест</t>
  </si>
  <si>
    <t>суммарная площадь отдельных спальных  комнат</t>
  </si>
  <si>
    <t>санузлов</t>
  </si>
  <si>
    <t>число ячеек, в которых созданы
 условия для беспрепятственного доступа инвалидов</t>
  </si>
  <si>
    <t>Центры деятельности (зонирование в группах):</t>
  </si>
  <si>
    <t>Количество центров познавательно-исследовательской деятельности</t>
  </si>
  <si>
    <t>центр сюжетно–ролевой игры</t>
  </si>
  <si>
    <t>центр книги</t>
  </si>
  <si>
    <t>центр конструирования</t>
  </si>
  <si>
    <t>центр трудовой деятельности</t>
  </si>
  <si>
    <t>центр музыкально-художественного творчества</t>
  </si>
  <si>
    <t>центр развивающих игр</t>
  </si>
  <si>
    <t>центр искусства</t>
  </si>
  <si>
    <t>центр двигательной активности</t>
  </si>
  <si>
    <t>информационное поле</t>
  </si>
  <si>
    <t>Буфетная (в групповой)</t>
  </si>
  <si>
    <t xml:space="preserve">Средняя площадь буфетной </t>
  </si>
  <si>
    <t>кв. м.</t>
  </si>
  <si>
    <t>укомплектованность  соответствующей посудой мест для приёма пищи</t>
  </si>
  <si>
    <t xml:space="preserve">Групповая площадка </t>
  </si>
  <si>
    <t>Групповая площадка</t>
  </si>
  <si>
    <t xml:space="preserve">площадь групповой площадки </t>
  </si>
  <si>
    <t>террасы с навесами</t>
  </si>
  <si>
    <t>стол для игр</t>
  </si>
  <si>
    <t>горка-манеж</t>
  </si>
  <si>
    <t>песочница</t>
  </si>
  <si>
    <t>скамейки</t>
  </si>
  <si>
    <t>горки</t>
  </si>
  <si>
    <t>заборчики с вертикальными перекладинами</t>
  </si>
  <si>
    <t>гимнастические стенки</t>
  </si>
  <si>
    <t>перекладины размещенные на разной высоте</t>
  </si>
  <si>
    <t>наклонные лесницы</t>
  </si>
  <si>
    <t xml:space="preserve"> качели</t>
  </si>
  <si>
    <t>игровые комплексы</t>
  </si>
  <si>
    <t xml:space="preserve">карусели </t>
  </si>
  <si>
    <t>Рабочее место воспитателя</t>
  </si>
  <si>
    <t>Всего рабочих мест воспитателя</t>
  </si>
  <si>
    <t>Рабочее место воспитателя оборудовано:           компьютер ( ноутбук)</t>
  </si>
  <si>
    <t>из них имеют выход в Интернет</t>
  </si>
  <si>
    <t xml:space="preserve">Психолого-педагогические условия </t>
  </si>
  <si>
    <t>уважение взрослых к человеческому достоинству детей, формирование и поддержка их положительной самооценки</t>
  </si>
  <si>
    <t>поддержка взрослыми доброжелательного отношения детей друг к другу и взаимодействия детей друг с другом в разных видах деятельности</t>
  </si>
  <si>
    <t>поддержка инициативы и самостоятельности детей в специфических для них видах деятельности</t>
  </si>
  <si>
    <t>защита детей от всех форм физического и психического насилия</t>
  </si>
  <si>
    <t>Участие семьи в образовательной деятельности</t>
  </si>
  <si>
    <t>Качество взаимодействия с семьей (учпстие семьи в образовательной дейтельности, удовлетворенность семьи образовательными услугами, индивидуальная поддержка развития детей в семье)</t>
  </si>
  <si>
    <t>Наличие нормативно-правовых документов, регламентирующих взаимодействие ДОО с семьей (Устав ДОО, Положение о Совете родителей, Порядок приема на обучение по образовательным программам дошкольного образования, Порядок оформления возникновения, приостановления и прекращения отношений между ДОО и родителями (законными представителями)воспитанников; рабочие программы педагогов ДОО и т.п.</t>
  </si>
  <si>
    <t>Наличие на официальном сайте ДОО разделов по взаимодействию  ДОО с семьей (страницы для родителей, постоянно действующего форума для родителей; механизмы информирования родителей о проводимых мероприятиях и т.п)</t>
  </si>
  <si>
    <t>Количество родителей (законных представителей)воспитанников ДОО, принявших участие в мероприятиях (образовательные проекты, спортивные праздники, трудовые акции, родительские собрания и т.п.)</t>
  </si>
  <si>
    <t>Удовлетворенность семьи образовательными услугами )оценивается полностью подтвержденным при наличии аналитических материалов ДОО по результатам изучения удовлетворенности семьи образовавтельными услугами)</t>
  </si>
  <si>
    <t>Индивидуальная поддержка развития детей в семье (считается полностью подтвержденным при наличии хотя бы одного из документов, обеспечивающих разнообразные формы поддержки развития ребенка  в семье)</t>
  </si>
  <si>
    <t>Качество реализации адаптированных образовательных программ дошкольного образования для обучающихся с ОВЗ в ДОО: структура</t>
  </si>
  <si>
    <r>
      <rPr>
        <sz val="11"/>
        <rFont val="Times New Roman"/>
        <family val="1"/>
        <charset val="204"/>
      </rPr>
      <t xml:space="preserve">Наличие в образовательной организации </t>
    </r>
    <r>
      <rPr>
        <b/>
        <sz val="11"/>
        <rFont val="Times New Roman"/>
        <family val="1"/>
        <charset val="204"/>
      </rPr>
      <t xml:space="preserve">АОП ДО </t>
    </r>
  </si>
  <si>
    <r>
      <rPr>
        <sz val="11"/>
        <rFont val="Times New Roman"/>
        <family val="1"/>
        <charset val="204"/>
      </rPr>
      <t>соответствует АОП ДО требованиям ФГОС ДО и</t>
    </r>
    <r>
      <rPr>
        <sz val="11"/>
        <color rgb="FF000000"/>
        <rFont val="Times New Roman"/>
        <family val="1"/>
        <charset val="204"/>
      </rPr>
      <t xml:space="preserve"> федеральной адаптированной образовательной программе дошкольного образования для обучающихся с ОВЗ</t>
    </r>
  </si>
  <si>
    <r>
      <rPr>
        <sz val="11"/>
        <rFont val="Times New Roman"/>
        <family val="1"/>
        <charset val="204"/>
      </rPr>
      <t xml:space="preserve">в </t>
    </r>
    <r>
      <rPr>
        <b/>
        <sz val="11"/>
        <rFont val="Times New Roman"/>
        <family val="1"/>
        <charset val="204"/>
      </rPr>
      <t>Программу включены  разделы</t>
    </r>
    <r>
      <rPr>
        <sz val="11"/>
        <rFont val="Times New Roman"/>
        <family val="1"/>
        <charset val="204"/>
      </rPr>
      <t xml:space="preserve">, в которых отражены две части: обязательная часть и часть, формируемая участниками образовательных отношений:
</t>
    </r>
    <r>
      <rPr>
        <b/>
        <sz val="11"/>
        <rFont val="Times New Roman"/>
        <family val="1"/>
        <charset val="204"/>
      </rPr>
      <t>целевой  раздел</t>
    </r>
  </si>
  <si>
    <t>определяет ее цели и задачи</t>
  </si>
  <si>
    <t>принципы и подходы к формированию программы</t>
  </si>
  <si>
    <t>планируемые результаты ее освоения в виде целевых ориентиров</t>
  </si>
  <si>
    <r>
      <rPr>
        <b/>
        <sz val="11"/>
        <rFont val="Times New Roman"/>
        <family val="1"/>
        <charset val="204"/>
      </rPr>
      <t>содержательный</t>
    </r>
    <r>
      <rPr>
        <sz val="11"/>
        <rFont val="Times New Roman"/>
        <family val="1"/>
        <charset val="204"/>
      </rPr>
      <t xml:space="preserve"> разделвключает включает описание образовательной деятельности: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социально- коммуникативное развитие; </t>
    </r>
  </si>
  <si>
    <r>
      <rPr>
        <sz val="11"/>
        <rFont val="Times New Roman"/>
        <family val="1"/>
        <charset val="204"/>
      </rPr>
      <t>раздел включает  информацию о формах, способах, методах и средствах реализвции программы, которые отражают аспекты образовательной среды</t>
    </r>
    <r>
      <rPr>
        <b/>
        <sz val="11"/>
        <rFont val="Times New Roman"/>
        <family val="1"/>
        <charset val="204"/>
      </rPr>
      <t xml:space="preserve">:                                                        предместно-пространственная  </t>
    </r>
  </si>
  <si>
    <t>характер взаимодействия с педагогическим работником</t>
  </si>
  <si>
    <t>характер взаимодействия с другими детьми</t>
  </si>
  <si>
    <t>система отношений ребенка к миру, к другим людям, к себе</t>
  </si>
  <si>
    <t xml:space="preserve">содержание образовательной деятельности по профессиональной коррекции нарушенийразвитияобучающихся </t>
  </si>
  <si>
    <r>
      <rPr>
        <b/>
        <sz val="11"/>
        <rFont val="Times New Roman"/>
        <family val="1"/>
        <charset val="204"/>
      </rPr>
      <t xml:space="preserve">организационный </t>
    </r>
    <r>
      <rPr>
        <sz val="11"/>
        <rFont val="Times New Roman"/>
        <family val="1"/>
        <charset val="204"/>
      </rPr>
      <t xml:space="preserve">раздел содержит                                         </t>
    </r>
    <r>
      <rPr>
        <b/>
        <sz val="11"/>
        <rFont val="Times New Roman"/>
        <family val="1"/>
        <charset val="204"/>
      </rPr>
      <t>психолого-педагогические условия, обеспечивающие развитие ребенка той или иной нозологической группы</t>
    </r>
  </si>
  <si>
    <t>Качество реализации адаптированных  образовательных программ дошкольного образования для обучающихс с ОВЗ в ДОО: содержание</t>
  </si>
  <si>
    <r>
      <rPr>
        <sz val="11"/>
        <rFont val="Times New Roman"/>
        <family val="1"/>
        <charset val="204"/>
      </rPr>
      <t xml:space="preserve">в Программу включено содержание </t>
    </r>
    <r>
      <rPr>
        <b/>
        <sz val="11"/>
        <color rgb="FF000000"/>
        <rFont val="Times New Roman"/>
        <family val="1"/>
        <charset val="204"/>
      </rPr>
      <t>коррекционно-развивающей работы:</t>
    </r>
  </si>
  <si>
    <t>программа коррекционно-развиваюей работы (в соответствии с контингентом детей ОВЗ, посещающих ДОО)</t>
  </si>
  <si>
    <t>программа коррекционно-развивающей работы с детьми с нарушением зрения</t>
  </si>
  <si>
    <t>описание коррекционно-образовательной деятельности в соответствии с особыми образовательными потребностями слабовидящих и с пониженным зрением дошкольников</t>
  </si>
  <si>
    <r>
      <rPr>
        <sz val="11"/>
        <rFont val="Times New Roman"/>
        <family val="1"/>
        <charset val="204"/>
      </rPr>
      <t xml:space="preserve">программа коррекционно-развивающей работы с детьми с </t>
    </r>
    <r>
      <rPr>
        <b/>
        <sz val="11"/>
        <rFont val="Times New Roman"/>
        <family val="1"/>
        <charset val="204"/>
      </rPr>
      <t>ТНР</t>
    </r>
  </si>
  <si>
    <r>
      <rPr>
        <sz val="11"/>
        <rFont val="Times New Roman"/>
        <family val="1"/>
        <charset val="204"/>
      </rPr>
      <t xml:space="preserve">программа коррекционно-развивающей работы с детьми с </t>
    </r>
    <r>
      <rPr>
        <b/>
        <sz val="11"/>
        <rFont val="Times New Roman"/>
        <family val="1"/>
        <charset val="204"/>
      </rPr>
      <t>НОДА</t>
    </r>
  </si>
  <si>
    <r>
      <rPr>
        <sz val="11"/>
        <rFont val="Times New Roman"/>
        <family val="1"/>
        <charset val="204"/>
      </rPr>
      <t>программа коррекционно-развивающей работы с детьми с</t>
    </r>
    <r>
      <rPr>
        <b/>
        <sz val="11"/>
        <rFont val="Times New Roman"/>
        <family val="1"/>
        <charset val="204"/>
      </rPr>
      <t xml:space="preserve"> ЗПР</t>
    </r>
  </si>
  <si>
    <r>
      <rPr>
        <sz val="11"/>
        <rFont val="Times New Roman"/>
        <family val="1"/>
        <charset val="204"/>
      </rPr>
      <t xml:space="preserve">программа коррекционно-развивающей работы с детьми с </t>
    </r>
    <r>
      <rPr>
        <b/>
        <sz val="11"/>
        <rFont val="Times New Roman"/>
        <family val="1"/>
        <charset val="204"/>
      </rPr>
      <t>РАС</t>
    </r>
  </si>
  <si>
    <t>программа коррекционно-развивающей работы с детьми с умственной отсталостью</t>
  </si>
  <si>
    <t xml:space="preserve"> Программа воспитания разработана в соответствии с Федеральной рабочей программой воспитания</t>
  </si>
  <si>
    <t xml:space="preserve">Наличие в образовательной организации программмы  </t>
  </si>
  <si>
    <r>
      <rPr>
        <sz val="11"/>
        <color rgb="FF000000"/>
        <rFont val="Times New Roman"/>
        <family val="1"/>
        <charset val="204"/>
      </rPr>
      <t xml:space="preserve">в программу включены  разделы:                                                                        </t>
    </r>
    <r>
      <rPr>
        <b/>
        <sz val="11"/>
        <color rgb="FF000000"/>
        <rFont val="Times New Roman"/>
        <family val="1"/>
        <charset val="204"/>
      </rPr>
      <t xml:space="preserve"> целевой раздел</t>
    </r>
  </si>
  <si>
    <t>Федеральный календарный план воспитательной работы</t>
  </si>
  <si>
    <t xml:space="preserve">Наименование населенного пункта </t>
  </si>
  <si>
    <t xml:space="preserve">Доля  педагогических работников, пошедших КПК/ПП  от общего числа </t>
  </si>
  <si>
    <t>Наименование образовательной организации</t>
  </si>
  <si>
    <t>Общая численность педагогических работников (без учета внешних совместителей)</t>
  </si>
  <si>
    <r>
      <rPr>
        <sz val="11"/>
        <color rgb="FF000000"/>
        <rFont val="Times New Roman"/>
        <family val="1"/>
        <charset val="204"/>
      </rPr>
      <t xml:space="preserve">из них прошли </t>
    </r>
    <r>
      <rPr>
        <sz val="11"/>
        <rFont val="Times New Roman"/>
        <family val="1"/>
        <charset val="204"/>
      </rPr>
      <t>повышение квалификации:</t>
    </r>
  </si>
  <si>
    <t>2021/2022 уч.год</t>
  </si>
  <si>
    <t>2022/2023 уч.год</t>
  </si>
  <si>
    <t>Вносятся   запрашивамые данны6:  вносятся только цифры, без пробелов, единиц измерения, пояснений. Если данный показатель равен 0, ставим  - в ячейку 0.</t>
  </si>
  <si>
    <t>направление:</t>
  </si>
  <si>
    <t>место прохождения:</t>
  </si>
  <si>
    <t>год прохождения:</t>
  </si>
  <si>
    <t>единицы</t>
  </si>
  <si>
    <t xml:space="preserve">численность </t>
  </si>
  <si>
    <t>Ячейка заблокирована. В столбце F расчет связан с данными первого листа "Форма ДОО 1". Результаты не более 100%.</t>
  </si>
  <si>
    <r>
      <rPr>
        <sz val="11"/>
        <color rgb="FF000000"/>
        <rFont val="Times New Roman"/>
        <family val="1"/>
        <charset val="204"/>
      </rPr>
      <t xml:space="preserve">повышение квалификации педагогических работников по вопросам </t>
    </r>
    <r>
      <rPr>
        <sz val="11"/>
        <rFont val="Times New Roman"/>
        <family val="1"/>
        <charset val="204"/>
      </rPr>
      <t>оценки качества образования в образовательной организации</t>
    </r>
  </si>
  <si>
    <t>СКИРО ПК и ПРО</t>
  </si>
  <si>
    <t>СГПИ</t>
  </si>
  <si>
    <t>НГГТИ</t>
  </si>
  <si>
    <t>АМП</t>
  </si>
  <si>
    <t>Другие</t>
  </si>
  <si>
    <r>
      <rPr>
        <sz val="11"/>
        <color rgb="FF000000"/>
        <rFont val="Times New Roman"/>
        <family val="1"/>
        <charset val="204"/>
      </rPr>
      <t>повышение квалификации педагогических работников</t>
    </r>
    <r>
      <rPr>
        <sz val="11"/>
        <rFont val="Times New Roman"/>
        <family val="1"/>
        <charset val="204"/>
      </rPr>
      <t xml:space="preserve"> по вопросам организации воспитания обучающихся</t>
    </r>
  </si>
  <si>
    <r>
      <rPr>
        <sz val="11"/>
        <color rgb="FF000000"/>
        <rFont val="Times New Roman"/>
        <family val="1"/>
        <charset val="204"/>
      </rPr>
      <t xml:space="preserve"> повышение квалификации педагогических работников </t>
    </r>
    <r>
      <rPr>
        <sz val="11"/>
        <rFont val="Times New Roman"/>
        <family val="1"/>
        <charset val="204"/>
      </rPr>
      <t>по вопросам повышения качества дошкольного образования</t>
    </r>
  </si>
  <si>
    <r>
      <rPr>
        <sz val="11"/>
        <color rgb="FF000000"/>
        <rFont val="Times New Roman"/>
        <family val="1"/>
        <charset val="204"/>
      </rPr>
      <t>прошли</t>
    </r>
    <r>
      <rPr>
        <sz val="11"/>
        <rFont val="Times New Roman"/>
        <family val="1"/>
        <charset val="204"/>
      </rPr>
      <t xml:space="preserve"> профессиональную переподготовку:</t>
    </r>
  </si>
  <si>
    <r>
      <rPr>
        <sz val="11"/>
        <color rgb="FF000000"/>
        <rFont val="Times New Roman"/>
        <family val="1"/>
        <charset val="204"/>
      </rPr>
      <t>программы профессиональной переподготовки по образовательным программам</t>
    </r>
    <r>
      <rPr>
        <sz val="11"/>
        <rFont val="Times New Roman"/>
        <family val="1"/>
        <charset val="204"/>
      </rPr>
      <t xml:space="preserve"> педагогической направленности</t>
    </r>
  </si>
  <si>
    <t>муниципальное бюджетное дошкольное образовательное учреждение детский сад № 40 города Ставрополя</t>
  </si>
  <si>
    <t>МБДОУ  д/с №40</t>
  </si>
  <si>
    <t xml:space="preserve">https://stavsad40.ru/ </t>
  </si>
  <si>
    <t>Диденко</t>
  </si>
  <si>
    <t>Ирина</t>
  </si>
  <si>
    <t>Анатольевна</t>
  </si>
  <si>
    <t>8(8652) 265198</t>
  </si>
  <si>
    <t>dou_40@stavadm.ru, mdou40@rambler.ru</t>
  </si>
  <si>
    <t>Соболева</t>
  </si>
  <si>
    <t>Анна</t>
  </si>
  <si>
    <t>8(8652) 265138</t>
  </si>
  <si>
    <t>https://stavsad40.ru/wp-content/uploads/sites/23/2022/10/Образовательная-программаМБДОУ-40-2017-с-изменениями-2-1.pdf</t>
  </si>
  <si>
    <t>https://stavsad40.ru/wp-content/uploads/sites/23/2023/02/рабочая-программа-исправленная-правельнаядля-комитета-2022.pdf</t>
  </si>
  <si>
    <t>https://stavsad40.ru/wp-content/uploads/sites/23/2022/09/Адаптированная-программа-22-23.pdf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</si>
</sst>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21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548235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20212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BDD7EE"/>
        <bgColor rgb="FFC6D9F1"/>
      </patternFill>
    </fill>
    <fill>
      <patternFill patternType="solid">
        <fgColor rgb="FFC6D9F1"/>
        <bgColor rgb="FFBDD7EE"/>
      </patternFill>
    </fill>
    <fill>
      <patternFill patternType="solid">
        <fgColor rgb="FFF2F2F2"/>
        <bgColor rgb="FFEEECE1"/>
      </patternFill>
    </fill>
    <fill>
      <patternFill patternType="solid">
        <fgColor rgb="FFEEECE1"/>
        <bgColor rgb="FFF2F2F2"/>
      </patternFill>
    </fill>
    <fill>
      <patternFill patternType="solid">
        <fgColor rgb="FFDCE6F2"/>
        <bgColor rgb="FFDDDDDD"/>
      </patternFill>
    </fill>
    <fill>
      <patternFill patternType="solid">
        <fgColor rgb="FFBDD7EE"/>
        <bgColor rgb="FFBDD7EE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5" fontId="4" fillId="0" borderId="0"/>
  </cellStyleXfs>
  <cellXfs count="1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5" fillId="0" borderId="0" xfId="1" applyFont="1"/>
    <xf numFmtId="0" fontId="1" fillId="0" borderId="0" xfId="1" applyFont="1"/>
    <xf numFmtId="0" fontId="3" fillId="2" borderId="1" xfId="1" applyFont="1" applyFill="1" applyBorder="1" applyAlignment="1">
      <alignment horizontal="righ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1" applyFont="1" applyFill="1" applyBorder="1"/>
    <xf numFmtId="0" fontId="1" fillId="2" borderId="1" xfId="1" applyFont="1" applyFill="1" applyBorder="1" applyAlignment="1">
      <alignment horizontal="right" vertical="center" wrapText="1"/>
    </xf>
    <xf numFmtId="0" fontId="1" fillId="4" borderId="1" xfId="1" applyFont="1" applyFill="1" applyBorder="1" applyAlignment="1" applyProtection="1">
      <alignment horizontal="center" vertical="top" wrapText="1"/>
      <protection locked="0"/>
    </xf>
    <xf numFmtId="0" fontId="1" fillId="4" borderId="1" xfId="1" applyFont="1" applyFill="1" applyBorder="1"/>
    <xf numFmtId="0" fontId="1" fillId="4" borderId="1" xfId="1" applyFont="1" applyFill="1" applyBorder="1" applyAlignment="1" applyProtection="1">
      <alignment horizontal="center"/>
      <protection locked="0"/>
    </xf>
    <xf numFmtId="0" fontId="1" fillId="0" borderId="1" xfId="1" applyFont="1" applyBorder="1"/>
    <xf numFmtId="0" fontId="1" fillId="3" borderId="1" xfId="1" applyFon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vertical="center" wrapText="1"/>
    </xf>
    <xf numFmtId="164" fontId="1" fillId="2" borderId="1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1" fontId="9" fillId="4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/>
    <xf numFmtId="1" fontId="5" fillId="0" borderId="0" xfId="0" applyNumberFormat="1" applyFont="1"/>
    <xf numFmtId="0" fontId="9" fillId="4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9" fillId="2" borderId="1" xfId="0" applyFont="1" applyFill="1" applyBorder="1" applyAlignment="1">
      <alignment horizontal="right" wrapText="1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0" fontId="9" fillId="3" borderId="1" xfId="0" applyFont="1" applyFill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0" xfId="0" applyFont="1"/>
    <xf numFmtId="0" fontId="15" fillId="0" borderId="1" xfId="0" applyFont="1" applyBorder="1"/>
    <xf numFmtId="0" fontId="1" fillId="5" borderId="1" xfId="1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wrapText="1"/>
    </xf>
    <xf numFmtId="2" fontId="1" fillId="2" borderId="1" xfId="1" applyNumberFormat="1" applyFont="1" applyFill="1" applyBorder="1" applyAlignment="1">
      <alignment horizontal="center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right" vertical="distributed" wrapText="1"/>
    </xf>
    <xf numFmtId="0" fontId="9" fillId="2" borderId="1" xfId="0" applyFont="1" applyFill="1" applyBorder="1" applyAlignment="1">
      <alignment horizontal="right" vertical="distributed" wrapText="1"/>
    </xf>
    <xf numFmtId="0" fontId="19" fillId="2" borderId="1" xfId="0" applyFont="1" applyFill="1" applyBorder="1" applyAlignment="1">
      <alignment horizontal="right" vertical="distributed" wrapText="1"/>
    </xf>
    <xf numFmtId="1" fontId="1" fillId="6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9" fillId="2" borderId="3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3" xfId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/>
    <xf numFmtId="164" fontId="0" fillId="7" borderId="1" xfId="0" applyNumberForma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9" borderId="8" xfId="2" applyFont="1" applyFill="1" applyBorder="1" applyAlignment="1" applyProtection="1">
      <alignment horizontal="center"/>
      <protection locked="0"/>
    </xf>
    <xf numFmtId="0" fontId="20" fillId="10" borderId="8" xfId="0" applyFont="1" applyFill="1" applyBorder="1" applyAlignment="1" applyProtection="1">
      <alignment horizontal="center"/>
      <protection locked="0"/>
    </xf>
    <xf numFmtId="165" fontId="1" fillId="10" borderId="8" xfId="2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right" vertical="center" wrapText="1"/>
    </xf>
    <xf numFmtId="0" fontId="1" fillId="2" borderId="1" xfId="1" applyFont="1" applyFill="1" applyBorder="1" applyAlignment="1">
      <alignment horizontal="right" vertical="center" wrapText="1"/>
    </xf>
    <xf numFmtId="0" fontId="1" fillId="2" borderId="1" xfId="1" applyFont="1" applyFill="1" applyBorder="1" applyAlignment="1">
      <alignment horizontal="right" vertical="top" wrapText="1"/>
    </xf>
    <xf numFmtId="0" fontId="1" fillId="2" borderId="1" xfId="1" applyFont="1" applyFill="1" applyBorder="1" applyAlignment="1">
      <alignment horizontal="right" wrapText="1"/>
    </xf>
    <xf numFmtId="0" fontId="3" fillId="2" borderId="1" xfId="1" applyFont="1" applyFill="1" applyBorder="1" applyAlignment="1">
      <alignment horizontal="right"/>
    </xf>
    <xf numFmtId="0" fontId="1" fillId="2" borderId="1" xfId="1" applyFont="1" applyFill="1" applyBorder="1" applyAlignment="1">
      <alignment horizontal="right"/>
    </xf>
    <xf numFmtId="0" fontId="3" fillId="2" borderId="1" xfId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distributed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distributed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Пояснение" xfId="1" builtinId="53" customBuiltin="1"/>
  </cellStyles>
  <dxfs count="2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EEECE1"/>
      <rgbColor rgb="FFBDD7EE"/>
      <rgbColor rgb="FFFF99CC"/>
      <rgbColor rgb="FFCC99FF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548235"/>
      <rgbColor rgb="FF202124"/>
      <rgbColor rgb="FF22272F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3"/>
  <sheetViews>
    <sheetView zoomScaleNormal="100" workbookViewId="0"/>
  </sheetViews>
  <sheetFormatPr defaultRowHeight="15" x14ac:dyDescent="0.25"/>
  <cols>
    <col min="1" max="1" width="19" style="1" customWidth="1"/>
    <col min="2" max="1025" width="9.140625" style="1" customWidth="1"/>
  </cols>
  <sheetData>
    <row r="1" spans="1:9" x14ac:dyDescent="0.25">
      <c r="A1" s="1" t="s">
        <v>0</v>
      </c>
      <c r="C1" s="1" t="s">
        <v>1</v>
      </c>
    </row>
    <row r="2" spans="1:9" x14ac:dyDescent="0.25">
      <c r="A2" s="1" t="s">
        <v>2</v>
      </c>
      <c r="C2" s="1" t="s">
        <v>3</v>
      </c>
    </row>
    <row r="3" spans="1:9" x14ac:dyDescent="0.25">
      <c r="A3" s="1" t="s">
        <v>4</v>
      </c>
    </row>
    <row r="4" spans="1:9" x14ac:dyDescent="0.25">
      <c r="A4" s="1" t="s">
        <v>5</v>
      </c>
    </row>
    <row r="5" spans="1:9" x14ac:dyDescent="0.25">
      <c r="A5" s="1" t="s">
        <v>6</v>
      </c>
    </row>
    <row r="6" spans="1:9" x14ac:dyDescent="0.25">
      <c r="A6" s="1" t="s">
        <v>7</v>
      </c>
      <c r="E6" s="2" t="s">
        <v>8</v>
      </c>
      <c r="G6" s="1" t="s">
        <v>9</v>
      </c>
    </row>
    <row r="7" spans="1:9" ht="30" x14ac:dyDescent="0.25">
      <c r="A7" s="1" t="s">
        <v>10</v>
      </c>
      <c r="E7" s="2" t="s">
        <v>11</v>
      </c>
      <c r="G7" s="1" t="s">
        <v>12</v>
      </c>
    </row>
    <row r="8" spans="1:9" ht="30" x14ac:dyDescent="0.25">
      <c r="A8" s="1" t="s">
        <v>13</v>
      </c>
      <c r="E8" s="2" t="s">
        <v>14</v>
      </c>
    </row>
    <row r="9" spans="1:9" x14ac:dyDescent="0.25">
      <c r="A9" s="1" t="s">
        <v>15</v>
      </c>
    </row>
    <row r="10" spans="1:9" x14ac:dyDescent="0.25">
      <c r="A10" s="1" t="s">
        <v>16</v>
      </c>
      <c r="D10" s="1" t="s">
        <v>17</v>
      </c>
      <c r="I10" s="1">
        <v>1</v>
      </c>
    </row>
    <row r="11" spans="1:9" x14ac:dyDescent="0.25">
      <c r="A11" s="1" t="s">
        <v>18</v>
      </c>
      <c r="D11" s="1">
        <v>30</v>
      </c>
      <c r="I11" s="1">
        <v>2</v>
      </c>
    </row>
    <row r="12" spans="1:9" x14ac:dyDescent="0.25">
      <c r="A12" s="1" t="s">
        <v>19</v>
      </c>
      <c r="D12" s="1">
        <v>50</v>
      </c>
      <c r="I12" s="1">
        <v>3</v>
      </c>
    </row>
    <row r="13" spans="1:9" x14ac:dyDescent="0.25">
      <c r="A13" s="1" t="s">
        <v>20</v>
      </c>
      <c r="D13" s="1">
        <v>100</v>
      </c>
      <c r="I13" s="1">
        <v>4</v>
      </c>
    </row>
    <row r="14" spans="1:9" x14ac:dyDescent="0.25">
      <c r="A14" s="1" t="s">
        <v>21</v>
      </c>
      <c r="C14" s="1" t="s">
        <v>22</v>
      </c>
      <c r="I14" s="1">
        <v>5</v>
      </c>
    </row>
    <row r="15" spans="1:9" x14ac:dyDescent="0.25">
      <c r="A15" s="1" t="s">
        <v>23</v>
      </c>
      <c r="C15" s="1" t="s">
        <v>3</v>
      </c>
    </row>
    <row r="16" spans="1:9" x14ac:dyDescent="0.25">
      <c r="A16" s="1" t="s">
        <v>24</v>
      </c>
    </row>
    <row r="17" spans="1:1" x14ac:dyDescent="0.25">
      <c r="A17" s="1" t="s">
        <v>25</v>
      </c>
    </row>
    <row r="18" spans="1:1" x14ac:dyDescent="0.25">
      <c r="A18" s="1" t="s">
        <v>26</v>
      </c>
    </row>
    <row r="19" spans="1:1" x14ac:dyDescent="0.25">
      <c r="A19" s="1" t="s">
        <v>27</v>
      </c>
    </row>
    <row r="20" spans="1:1" x14ac:dyDescent="0.25">
      <c r="A20" s="1" t="s">
        <v>28</v>
      </c>
    </row>
    <row r="21" spans="1:1" x14ac:dyDescent="0.25">
      <c r="A21" s="1" t="s">
        <v>29</v>
      </c>
    </row>
    <row r="22" spans="1:1" x14ac:dyDescent="0.25">
      <c r="A22" s="1" t="s">
        <v>30</v>
      </c>
    </row>
    <row r="23" spans="1:1" x14ac:dyDescent="0.25">
      <c r="A23" s="1" t="s">
        <v>31</v>
      </c>
    </row>
    <row r="24" spans="1:1" x14ac:dyDescent="0.25">
      <c r="A24" s="1" t="s">
        <v>32</v>
      </c>
    </row>
    <row r="25" spans="1:1" x14ac:dyDescent="0.25">
      <c r="A25" s="1" t="s">
        <v>33</v>
      </c>
    </row>
    <row r="26" spans="1:1" x14ac:dyDescent="0.25">
      <c r="A26" s="1" t="s">
        <v>34</v>
      </c>
    </row>
    <row r="27" spans="1:1" x14ac:dyDescent="0.25">
      <c r="A27" s="1" t="s">
        <v>35</v>
      </c>
    </row>
    <row r="28" spans="1:1" x14ac:dyDescent="0.25">
      <c r="A28" s="1" t="s">
        <v>36</v>
      </c>
    </row>
    <row r="29" spans="1:1" x14ac:dyDescent="0.25">
      <c r="A29" s="1" t="s">
        <v>37</v>
      </c>
    </row>
    <row r="30" spans="1:1" x14ac:dyDescent="0.25">
      <c r="A30" s="1" t="s">
        <v>38</v>
      </c>
    </row>
    <row r="31" spans="1:1" x14ac:dyDescent="0.25">
      <c r="A31" s="1" t="s">
        <v>39</v>
      </c>
    </row>
    <row r="32" spans="1:1" x14ac:dyDescent="0.25">
      <c r="A32" s="1" t="s">
        <v>40</v>
      </c>
    </row>
    <row r="33" spans="1:33" x14ac:dyDescent="0.25">
      <c r="A33" s="1" t="s">
        <v>41</v>
      </c>
    </row>
    <row r="36" spans="1:33" x14ac:dyDescent="0.25">
      <c r="A36" s="1" t="s">
        <v>42</v>
      </c>
      <c r="B36" s="1" t="s">
        <v>43</v>
      </c>
      <c r="C36" s="1" t="s">
        <v>44</v>
      </c>
      <c r="D36" s="1" t="s">
        <v>45</v>
      </c>
      <c r="E36" s="1" t="s">
        <v>46</v>
      </c>
      <c r="F36" s="1" t="s">
        <v>47</v>
      </c>
      <c r="G36" s="1" t="s">
        <v>48</v>
      </c>
      <c r="H36" s="1" t="s">
        <v>49</v>
      </c>
      <c r="I36" s="1" t="s">
        <v>50</v>
      </c>
      <c r="J36" s="1" t="s">
        <v>51</v>
      </c>
      <c r="K36" s="1" t="s">
        <v>52</v>
      </c>
      <c r="L36" s="1" t="s">
        <v>53</v>
      </c>
      <c r="M36" s="1" t="s">
        <v>54</v>
      </c>
      <c r="N36" s="1" t="s">
        <v>55</v>
      </c>
      <c r="O36" s="1" t="s">
        <v>56</v>
      </c>
      <c r="P36" s="1" t="s">
        <v>57</v>
      </c>
      <c r="Q36" s="1" t="s">
        <v>58</v>
      </c>
      <c r="R36" s="1" t="s">
        <v>59</v>
      </c>
      <c r="S36" s="1" t="s">
        <v>60</v>
      </c>
      <c r="T36" s="1" t="s">
        <v>61</v>
      </c>
      <c r="U36" s="1" t="s">
        <v>62</v>
      </c>
      <c r="V36" s="1" t="s">
        <v>63</v>
      </c>
      <c r="W36" s="1" t="s">
        <v>64</v>
      </c>
      <c r="X36" s="1" t="s">
        <v>65</v>
      </c>
      <c r="Y36" s="1" t="s">
        <v>66</v>
      </c>
      <c r="Z36" s="1" t="s">
        <v>67</v>
      </c>
      <c r="AA36" s="1" t="s">
        <v>68</v>
      </c>
      <c r="AB36" s="1" t="s">
        <v>69</v>
      </c>
      <c r="AC36" s="1" t="s">
        <v>70</v>
      </c>
      <c r="AD36" s="1" t="s">
        <v>71</v>
      </c>
      <c r="AE36" s="1" t="s">
        <v>72</v>
      </c>
      <c r="AF36" s="1" t="s">
        <v>73</v>
      </c>
      <c r="AG36" s="1" t="s">
        <v>74</v>
      </c>
    </row>
    <row r="37" spans="1:33" x14ac:dyDescent="0.25">
      <c r="A37" s="1" t="s">
        <v>75</v>
      </c>
      <c r="B37" s="1" t="s">
        <v>76</v>
      </c>
      <c r="C37" s="1" t="s">
        <v>77</v>
      </c>
      <c r="D37" s="1" t="s">
        <v>78</v>
      </c>
      <c r="E37" s="1" t="s">
        <v>79</v>
      </c>
      <c r="F37" s="1" t="s">
        <v>80</v>
      </c>
      <c r="G37" s="1" t="s">
        <v>81</v>
      </c>
      <c r="H37" s="1" t="s">
        <v>82</v>
      </c>
      <c r="I37" s="1" t="s">
        <v>83</v>
      </c>
      <c r="J37" s="1" t="s">
        <v>84</v>
      </c>
      <c r="K37" s="1" t="s">
        <v>85</v>
      </c>
      <c r="L37" s="1" t="s">
        <v>86</v>
      </c>
      <c r="M37" s="1" t="s">
        <v>87</v>
      </c>
      <c r="N37" s="1" t="s">
        <v>88</v>
      </c>
      <c r="O37" s="1" t="s">
        <v>89</v>
      </c>
      <c r="P37" s="1" t="s">
        <v>90</v>
      </c>
      <c r="Q37" s="1" t="s">
        <v>91</v>
      </c>
      <c r="R37" s="1" t="s">
        <v>92</v>
      </c>
      <c r="S37" s="1" t="s">
        <v>93</v>
      </c>
      <c r="T37" s="1" t="s">
        <v>94</v>
      </c>
      <c r="U37" s="1" t="s">
        <v>83</v>
      </c>
      <c r="V37" s="1" t="s">
        <v>95</v>
      </c>
      <c r="W37" s="1" t="s">
        <v>96</v>
      </c>
      <c r="X37" s="1" t="s">
        <v>97</v>
      </c>
      <c r="Y37" s="1" t="s">
        <v>89</v>
      </c>
      <c r="Z37" s="1" t="s">
        <v>98</v>
      </c>
      <c r="AA37" s="1" t="s">
        <v>99</v>
      </c>
      <c r="AB37" s="1" t="s">
        <v>100</v>
      </c>
      <c r="AC37" s="1" t="s">
        <v>101</v>
      </c>
      <c r="AD37" s="1" t="s">
        <v>102</v>
      </c>
      <c r="AE37" s="1" t="s">
        <v>103</v>
      </c>
      <c r="AF37" s="1" t="s">
        <v>104</v>
      </c>
      <c r="AG37" s="1" t="s">
        <v>105</v>
      </c>
    </row>
    <row r="38" spans="1:33" x14ac:dyDescent="0.25">
      <c r="A38" s="1" t="s">
        <v>106</v>
      </c>
      <c r="B38" s="1" t="s">
        <v>107</v>
      </c>
      <c r="C38" s="1" t="s">
        <v>108</v>
      </c>
      <c r="D38" s="1" t="s">
        <v>109</v>
      </c>
      <c r="E38" s="1" t="s">
        <v>110</v>
      </c>
      <c r="F38" s="1" t="s">
        <v>111</v>
      </c>
      <c r="G38" s="1" t="s">
        <v>112</v>
      </c>
      <c r="H38" s="1" t="s">
        <v>113</v>
      </c>
      <c r="I38" s="1" t="s">
        <v>114</v>
      </c>
      <c r="J38" s="1" t="s">
        <v>115</v>
      </c>
      <c r="K38" s="1" t="s">
        <v>116</v>
      </c>
      <c r="L38" s="1" t="s">
        <v>117</v>
      </c>
      <c r="M38" s="1" t="s">
        <v>118</v>
      </c>
      <c r="N38" s="1" t="s">
        <v>119</v>
      </c>
      <c r="O38" s="1" t="s">
        <v>120</v>
      </c>
      <c r="P38" s="1" t="s">
        <v>121</v>
      </c>
      <c r="Q38" s="1" t="s">
        <v>122</v>
      </c>
      <c r="R38" s="1" t="s">
        <v>123</v>
      </c>
      <c r="S38" s="1" t="s">
        <v>124</v>
      </c>
      <c r="T38" s="1" t="s">
        <v>125</v>
      </c>
      <c r="U38" s="1" t="s">
        <v>126</v>
      </c>
      <c r="V38" s="1" t="s">
        <v>127</v>
      </c>
      <c r="W38" s="1" t="s">
        <v>128</v>
      </c>
      <c r="X38" s="1" t="s">
        <v>129</v>
      </c>
      <c r="Y38" s="1" t="s">
        <v>130</v>
      </c>
      <c r="Z38" s="1" t="s">
        <v>131</v>
      </c>
      <c r="AA38" s="1" t="s">
        <v>132</v>
      </c>
      <c r="AB38" s="1" t="s">
        <v>133</v>
      </c>
      <c r="AC38" s="1" t="s">
        <v>134</v>
      </c>
      <c r="AD38" s="1" t="s">
        <v>135</v>
      </c>
      <c r="AE38" s="1" t="s">
        <v>136</v>
      </c>
      <c r="AF38" s="1" t="s">
        <v>137</v>
      </c>
      <c r="AG38" s="1" t="s">
        <v>138</v>
      </c>
    </row>
    <row r="39" spans="1:33" x14ac:dyDescent="0.25">
      <c r="A39" s="1" t="s">
        <v>139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144</v>
      </c>
      <c r="G39" s="1" t="s">
        <v>145</v>
      </c>
      <c r="H39" s="1" t="s">
        <v>146</v>
      </c>
      <c r="I39" s="1" t="s">
        <v>130</v>
      </c>
      <c r="J39" s="1" t="s">
        <v>147</v>
      </c>
      <c r="K39" s="1" t="s">
        <v>148</v>
      </c>
      <c r="L39" s="1" t="s">
        <v>149</v>
      </c>
      <c r="M39" s="1" t="s">
        <v>150</v>
      </c>
      <c r="N39" s="1" t="s">
        <v>151</v>
      </c>
      <c r="O39" s="1" t="s">
        <v>152</v>
      </c>
      <c r="P39" s="1" t="s">
        <v>153</v>
      </c>
      <c r="Q39" s="1" t="s">
        <v>154</v>
      </c>
      <c r="R39" s="1" t="s">
        <v>155</v>
      </c>
      <c r="S39" s="1" t="s">
        <v>156</v>
      </c>
      <c r="T39" s="1" t="s">
        <v>157</v>
      </c>
      <c r="U39" s="1" t="s">
        <v>158</v>
      </c>
      <c r="V39" s="1" t="s">
        <v>159</v>
      </c>
      <c r="W39" s="1" t="s">
        <v>160</v>
      </c>
      <c r="X39" s="1" t="s">
        <v>161</v>
      </c>
      <c r="Y39" s="1" t="s">
        <v>162</v>
      </c>
      <c r="Z39" s="1" t="s">
        <v>126</v>
      </c>
      <c r="AA39" s="1" t="s">
        <v>163</v>
      </c>
      <c r="AB39" s="1" t="s">
        <v>164</v>
      </c>
      <c r="AC39" s="1" t="s">
        <v>165</v>
      </c>
      <c r="AD39" s="1" t="s">
        <v>166</v>
      </c>
      <c r="AE39" s="1" t="s">
        <v>167</v>
      </c>
      <c r="AF39" s="1" t="s">
        <v>168</v>
      </c>
      <c r="AG39" s="1" t="s">
        <v>169</v>
      </c>
    </row>
    <row r="40" spans="1:33" x14ac:dyDescent="0.25">
      <c r="A40" s="1" t="s">
        <v>170</v>
      </c>
      <c r="B40" s="1" t="s">
        <v>171</v>
      </c>
      <c r="C40" s="1" t="s">
        <v>172</v>
      </c>
      <c r="D40" s="1" t="s">
        <v>173</v>
      </c>
      <c r="E40" s="1" t="s">
        <v>174</v>
      </c>
      <c r="F40" s="1" t="s">
        <v>175</v>
      </c>
      <c r="G40" s="1" t="s">
        <v>176</v>
      </c>
      <c r="H40" s="1" t="s">
        <v>177</v>
      </c>
      <c r="I40" s="1" t="s">
        <v>178</v>
      </c>
      <c r="J40" s="1" t="s">
        <v>179</v>
      </c>
      <c r="K40" s="1" t="s">
        <v>180</v>
      </c>
      <c r="L40" s="1" t="s">
        <v>181</v>
      </c>
      <c r="M40" s="1" t="s">
        <v>182</v>
      </c>
      <c r="N40" s="1" t="s">
        <v>183</v>
      </c>
      <c r="O40" s="1" t="s">
        <v>162</v>
      </c>
      <c r="P40" s="1" t="s">
        <v>184</v>
      </c>
      <c r="Q40" s="1" t="s">
        <v>185</v>
      </c>
      <c r="R40" s="1" t="s">
        <v>186</v>
      </c>
      <c r="S40" s="1" t="s">
        <v>187</v>
      </c>
      <c r="T40" s="1" t="s">
        <v>188</v>
      </c>
      <c r="U40" s="1" t="s">
        <v>189</v>
      </c>
      <c r="V40" s="1" t="s">
        <v>190</v>
      </c>
      <c r="W40" s="1" t="s">
        <v>191</v>
      </c>
      <c r="X40" s="1" t="s">
        <v>192</v>
      </c>
      <c r="Y40" s="1" t="s">
        <v>193</v>
      </c>
      <c r="Z40" s="1" t="s">
        <v>194</v>
      </c>
      <c r="AA40" s="1" t="s">
        <v>195</v>
      </c>
      <c r="AB40" s="1" t="s">
        <v>196</v>
      </c>
      <c r="AC40" s="1" t="s">
        <v>197</v>
      </c>
      <c r="AD40" s="1" t="s">
        <v>198</v>
      </c>
      <c r="AE40" s="1" t="s">
        <v>199</v>
      </c>
      <c r="AF40" s="1" t="s">
        <v>200</v>
      </c>
      <c r="AG40" s="1" t="s">
        <v>134</v>
      </c>
    </row>
    <row r="41" spans="1:33" x14ac:dyDescent="0.25">
      <c r="A41" s="1" t="s">
        <v>201</v>
      </c>
      <c r="B41" s="1" t="s">
        <v>202</v>
      </c>
      <c r="C41" s="1" t="s">
        <v>203</v>
      </c>
      <c r="D41" s="1" t="s">
        <v>204</v>
      </c>
      <c r="E41" s="1" t="s">
        <v>205</v>
      </c>
      <c r="F41" s="1" t="s">
        <v>206</v>
      </c>
      <c r="G41" s="1" t="s">
        <v>207</v>
      </c>
      <c r="H41" s="1" t="s">
        <v>208</v>
      </c>
      <c r="I41" s="1" t="s">
        <v>209</v>
      </c>
      <c r="J41" s="1" t="s">
        <v>210</v>
      </c>
      <c r="K41" s="1" t="s">
        <v>211</v>
      </c>
      <c r="L41" s="1" t="s">
        <v>212</v>
      </c>
      <c r="M41" s="1" t="s">
        <v>213</v>
      </c>
      <c r="N41" s="1" t="s">
        <v>214</v>
      </c>
      <c r="O41" s="1" t="s">
        <v>178</v>
      </c>
      <c r="P41" s="1" t="s">
        <v>215</v>
      </c>
      <c r="Q41" s="1" t="s">
        <v>216</v>
      </c>
      <c r="R41" s="1" t="s">
        <v>217</v>
      </c>
      <c r="S41" s="1" t="s">
        <v>218</v>
      </c>
      <c r="T41" s="1" t="s">
        <v>219</v>
      </c>
      <c r="U41" s="1" t="s">
        <v>220</v>
      </c>
      <c r="V41" s="1" t="s">
        <v>221</v>
      </c>
      <c r="W41" s="1" t="s">
        <v>222</v>
      </c>
      <c r="X41" s="1" t="s">
        <v>223</v>
      </c>
      <c r="Y41" s="1" t="s">
        <v>209</v>
      </c>
      <c r="Z41" s="1" t="s">
        <v>178</v>
      </c>
      <c r="AA41" s="1" t="s">
        <v>224</v>
      </c>
      <c r="AB41" s="1" t="s">
        <v>225</v>
      </c>
      <c r="AC41" s="1" t="s">
        <v>226</v>
      </c>
      <c r="AD41" s="1" t="s">
        <v>227</v>
      </c>
      <c r="AE41" s="1" t="s">
        <v>228</v>
      </c>
      <c r="AF41" s="1" t="s">
        <v>229</v>
      </c>
      <c r="AG41" s="1" t="s">
        <v>165</v>
      </c>
    </row>
    <row r="42" spans="1:33" x14ac:dyDescent="0.25">
      <c r="A42" s="1" t="s">
        <v>230</v>
      </c>
      <c r="B42" s="1" t="s">
        <v>231</v>
      </c>
      <c r="C42" s="1" t="s">
        <v>232</v>
      </c>
      <c r="D42" s="1" t="s">
        <v>233</v>
      </c>
      <c r="E42" s="1" t="s">
        <v>234</v>
      </c>
      <c r="F42" s="1" t="s">
        <v>235</v>
      </c>
      <c r="G42" s="1" t="s">
        <v>236</v>
      </c>
      <c r="H42" s="1" t="s">
        <v>237</v>
      </c>
      <c r="I42" s="1" t="s">
        <v>238</v>
      </c>
      <c r="J42" s="1" t="s">
        <v>239</v>
      </c>
      <c r="K42" s="1" t="s">
        <v>240</v>
      </c>
      <c r="L42" s="1" t="s">
        <v>241</v>
      </c>
      <c r="M42" s="1" t="s">
        <v>242</v>
      </c>
      <c r="N42" s="1" t="s">
        <v>243</v>
      </c>
      <c r="O42" s="1" t="s">
        <v>244</v>
      </c>
      <c r="P42" s="1" t="s">
        <v>245</v>
      </c>
      <c r="Q42" s="1" t="s">
        <v>246</v>
      </c>
      <c r="R42" s="1" t="s">
        <v>247</v>
      </c>
      <c r="S42" s="1" t="s">
        <v>248</v>
      </c>
      <c r="T42" s="1" t="s">
        <v>249</v>
      </c>
      <c r="U42" s="1" t="s">
        <v>250</v>
      </c>
      <c r="V42" s="1" t="s">
        <v>251</v>
      </c>
      <c r="W42" s="1" t="s">
        <v>252</v>
      </c>
      <c r="X42" s="1" t="s">
        <v>253</v>
      </c>
      <c r="Y42" s="1" t="s">
        <v>254</v>
      </c>
      <c r="Z42" s="1" t="s">
        <v>255</v>
      </c>
      <c r="AA42" s="1" t="s">
        <v>256</v>
      </c>
      <c r="AB42" s="1" t="s">
        <v>257</v>
      </c>
      <c r="AC42" s="1" t="s">
        <v>226</v>
      </c>
      <c r="AD42" s="1" t="s">
        <v>258</v>
      </c>
      <c r="AE42" s="1" t="s">
        <v>259</v>
      </c>
      <c r="AF42" s="1" t="s">
        <v>260</v>
      </c>
      <c r="AG42" s="1" t="s">
        <v>261</v>
      </c>
    </row>
    <row r="43" spans="1:33" x14ac:dyDescent="0.25">
      <c r="A43" s="1" t="s">
        <v>262</v>
      </c>
      <c r="B43" s="1" t="s">
        <v>263</v>
      </c>
      <c r="C43" s="1" t="s">
        <v>264</v>
      </c>
      <c r="D43" s="1" t="s">
        <v>265</v>
      </c>
      <c r="E43" s="1" t="s">
        <v>266</v>
      </c>
      <c r="F43" s="1" t="s">
        <v>267</v>
      </c>
      <c r="G43" s="1" t="s">
        <v>268</v>
      </c>
      <c r="H43" s="1" t="s">
        <v>269</v>
      </c>
      <c r="I43" s="1" t="s">
        <v>270</v>
      </c>
      <c r="J43" s="1" t="s">
        <v>271</v>
      </c>
      <c r="K43" s="1" t="s">
        <v>272</v>
      </c>
      <c r="L43" s="1" t="s">
        <v>273</v>
      </c>
      <c r="M43" s="1" t="s">
        <v>274</v>
      </c>
      <c r="N43" s="1" t="s">
        <v>275</v>
      </c>
      <c r="O43" s="1" t="s">
        <v>270</v>
      </c>
      <c r="P43" s="1" t="s">
        <v>276</v>
      </c>
      <c r="Q43" s="1" t="s">
        <v>277</v>
      </c>
      <c r="R43" s="1" t="s">
        <v>278</v>
      </c>
      <c r="S43" s="1" t="s">
        <v>279</v>
      </c>
      <c r="T43" s="1" t="s">
        <v>280</v>
      </c>
      <c r="U43" s="1" t="s">
        <v>281</v>
      </c>
      <c r="V43" s="1" t="s">
        <v>282</v>
      </c>
      <c r="W43" s="1" t="s">
        <v>283</v>
      </c>
      <c r="X43" s="1" t="s">
        <v>284</v>
      </c>
      <c r="Y43" s="1" t="s">
        <v>285</v>
      </c>
      <c r="Z43" s="1" t="s">
        <v>244</v>
      </c>
      <c r="AA43" s="1" t="s">
        <v>286</v>
      </c>
      <c r="AB43" s="1" t="s">
        <v>287</v>
      </c>
      <c r="AC43" s="1" t="s">
        <v>288</v>
      </c>
      <c r="AD43" s="1" t="s">
        <v>289</v>
      </c>
      <c r="AE43" s="1" t="s">
        <v>290</v>
      </c>
      <c r="AF43" s="1" t="s">
        <v>291</v>
      </c>
      <c r="AG43" s="1" t="s">
        <v>292</v>
      </c>
    </row>
    <row r="44" spans="1:33" x14ac:dyDescent="0.25">
      <c r="A44" s="1" t="s">
        <v>293</v>
      </c>
      <c r="B44" s="1" t="s">
        <v>294</v>
      </c>
      <c r="C44" s="1" t="s">
        <v>295</v>
      </c>
      <c r="D44" s="1" t="s">
        <v>296</v>
      </c>
      <c r="E44" s="1" t="s">
        <v>297</v>
      </c>
      <c r="F44" s="1" t="s">
        <v>298</v>
      </c>
      <c r="G44" s="1" t="s">
        <v>299</v>
      </c>
      <c r="H44" s="1" t="s">
        <v>300</v>
      </c>
      <c r="I44" s="1" t="s">
        <v>301</v>
      </c>
      <c r="J44" s="1" t="s">
        <v>302</v>
      </c>
      <c r="K44" s="1" t="s">
        <v>303</v>
      </c>
      <c r="L44" s="1" t="s">
        <v>304</v>
      </c>
      <c r="M44" s="1" t="s">
        <v>295</v>
      </c>
      <c r="N44" s="1" t="s">
        <v>305</v>
      </c>
      <c r="O44" s="1" t="s">
        <v>306</v>
      </c>
      <c r="P44" s="1" t="s">
        <v>307</v>
      </c>
      <c r="Q44" s="1" t="s">
        <v>308</v>
      </c>
      <c r="R44" s="1" t="s">
        <v>309</v>
      </c>
      <c r="S44" s="1" t="s">
        <v>310</v>
      </c>
      <c r="T44" s="1" t="s">
        <v>311</v>
      </c>
      <c r="U44" s="1" t="s">
        <v>312</v>
      </c>
      <c r="V44" s="1" t="s">
        <v>313</v>
      </c>
      <c r="W44" s="1" t="s">
        <v>314</v>
      </c>
      <c r="X44" s="1" t="s">
        <v>315</v>
      </c>
      <c r="Y44" s="1" t="s">
        <v>316</v>
      </c>
      <c r="Z44" s="1" t="s">
        <v>317</v>
      </c>
      <c r="AA44" s="1" t="s">
        <v>318</v>
      </c>
      <c r="AB44" s="1" t="s">
        <v>319</v>
      </c>
      <c r="AC44" s="1" t="s">
        <v>320</v>
      </c>
      <c r="AD44" s="1" t="s">
        <v>321</v>
      </c>
      <c r="AE44" s="1" t="s">
        <v>322</v>
      </c>
      <c r="AF44" s="1" t="s">
        <v>323</v>
      </c>
      <c r="AG44" s="1" t="s">
        <v>324</v>
      </c>
    </row>
    <row r="45" spans="1:33" x14ac:dyDescent="0.25">
      <c r="A45" s="1" t="s">
        <v>325</v>
      </c>
      <c r="B45" s="1" t="s">
        <v>326</v>
      </c>
      <c r="C45" s="1" t="s">
        <v>327</v>
      </c>
      <c r="D45" s="1" t="s">
        <v>328</v>
      </c>
      <c r="E45" s="1" t="s">
        <v>329</v>
      </c>
      <c r="F45" s="1" t="s">
        <v>330</v>
      </c>
      <c r="G45" s="1" t="s">
        <v>331</v>
      </c>
      <c r="H45" s="1" t="s">
        <v>332</v>
      </c>
      <c r="I45" s="1" t="s">
        <v>306</v>
      </c>
      <c r="J45" s="1" t="s">
        <v>333</v>
      </c>
      <c r="K45" s="1" t="s">
        <v>334</v>
      </c>
      <c r="L45" s="1" t="s">
        <v>335</v>
      </c>
      <c r="M45" s="1" t="s">
        <v>336</v>
      </c>
      <c r="N45" s="1" t="s">
        <v>337</v>
      </c>
      <c r="O45" s="1" t="s">
        <v>338</v>
      </c>
      <c r="P45" s="1" t="s">
        <v>339</v>
      </c>
      <c r="Q45" s="1" t="s">
        <v>340</v>
      </c>
      <c r="R45" s="1" t="s">
        <v>341</v>
      </c>
      <c r="S45" s="1" t="s">
        <v>342</v>
      </c>
      <c r="T45" s="1" t="s">
        <v>343</v>
      </c>
      <c r="U45" s="1" t="s">
        <v>344</v>
      </c>
      <c r="V45" s="1" t="s">
        <v>345</v>
      </c>
      <c r="W45" s="1" t="s">
        <v>346</v>
      </c>
      <c r="X45" s="1" t="s">
        <v>347</v>
      </c>
      <c r="Y45" s="1" t="s">
        <v>348</v>
      </c>
      <c r="Z45" s="1" t="s">
        <v>349</v>
      </c>
      <c r="AA45" s="1" t="s">
        <v>350</v>
      </c>
      <c r="AB45" s="1" t="s">
        <v>351</v>
      </c>
      <c r="AC45" s="1" t="s">
        <v>352</v>
      </c>
      <c r="AD45" s="1" t="s">
        <v>353</v>
      </c>
      <c r="AE45" s="1" t="s">
        <v>354</v>
      </c>
      <c r="AF45" s="1" t="s">
        <v>355</v>
      </c>
      <c r="AG45" s="1" t="s">
        <v>356</v>
      </c>
    </row>
    <row r="46" spans="1:33" x14ac:dyDescent="0.25">
      <c r="A46" s="1" t="s">
        <v>357</v>
      </c>
      <c r="B46" s="1" t="s">
        <v>358</v>
      </c>
      <c r="C46" s="1" t="s">
        <v>359</v>
      </c>
      <c r="D46" s="1" t="s">
        <v>360</v>
      </c>
      <c r="E46" s="1" t="s">
        <v>361</v>
      </c>
      <c r="F46" s="1" t="s">
        <v>362</v>
      </c>
      <c r="G46" s="1" t="s">
        <v>363</v>
      </c>
      <c r="H46" s="1" t="s">
        <v>364</v>
      </c>
      <c r="I46" s="1" t="s">
        <v>338</v>
      </c>
      <c r="J46" s="1" t="s">
        <v>365</v>
      </c>
      <c r="K46" s="1" t="s">
        <v>366</v>
      </c>
      <c r="L46" s="1" t="s">
        <v>367</v>
      </c>
      <c r="M46" s="1" t="s">
        <v>368</v>
      </c>
      <c r="N46" s="1" t="s">
        <v>369</v>
      </c>
      <c r="O46" s="1" t="s">
        <v>316</v>
      </c>
      <c r="P46" s="1" t="s">
        <v>370</v>
      </c>
      <c r="Q46" s="1" t="s">
        <v>371</v>
      </c>
      <c r="R46" s="1" t="s">
        <v>372</v>
      </c>
      <c r="S46" s="1" t="s">
        <v>373</v>
      </c>
      <c r="T46" s="1" t="s">
        <v>374</v>
      </c>
      <c r="U46" s="1" t="s">
        <v>375</v>
      </c>
      <c r="V46" s="1" t="s">
        <v>376</v>
      </c>
      <c r="X46" s="1" t="s">
        <v>377</v>
      </c>
      <c r="Y46" s="1" t="s">
        <v>378</v>
      </c>
      <c r="Z46" s="1" t="s">
        <v>379</v>
      </c>
      <c r="AA46" s="1" t="s">
        <v>380</v>
      </c>
      <c r="AB46" s="1" t="s">
        <v>381</v>
      </c>
      <c r="AC46" s="1" t="s">
        <v>382</v>
      </c>
      <c r="AE46" s="1" t="s">
        <v>383</v>
      </c>
      <c r="AF46" s="1" t="s">
        <v>384</v>
      </c>
      <c r="AG46" s="1" t="s">
        <v>385</v>
      </c>
    </row>
    <row r="47" spans="1:33" x14ac:dyDescent="0.25">
      <c r="A47" s="1" t="s">
        <v>386</v>
      </c>
      <c r="B47" s="1" t="s">
        <v>387</v>
      </c>
      <c r="C47" s="1" t="s">
        <v>388</v>
      </c>
      <c r="D47" s="1" t="s">
        <v>389</v>
      </c>
      <c r="E47" s="1" t="s">
        <v>390</v>
      </c>
      <c r="F47" s="1" t="s">
        <v>391</v>
      </c>
      <c r="G47" s="1" t="s">
        <v>392</v>
      </c>
      <c r="H47" s="1" t="s">
        <v>393</v>
      </c>
      <c r="I47" s="1" t="s">
        <v>344</v>
      </c>
      <c r="J47" s="1" t="s">
        <v>394</v>
      </c>
      <c r="K47" s="1" t="s">
        <v>395</v>
      </c>
      <c r="L47" s="1" t="s">
        <v>396</v>
      </c>
      <c r="M47" s="1" t="s">
        <v>397</v>
      </c>
      <c r="N47" s="1" t="s">
        <v>398</v>
      </c>
      <c r="O47" s="1" t="s">
        <v>399</v>
      </c>
      <c r="P47" s="1" t="s">
        <v>400</v>
      </c>
      <c r="Q47" s="1" t="s">
        <v>401</v>
      </c>
      <c r="R47" s="1" t="s">
        <v>402</v>
      </c>
      <c r="T47" s="1" t="s">
        <v>403</v>
      </c>
      <c r="U47" s="1" t="s">
        <v>404</v>
      </c>
      <c r="V47" s="1" t="s">
        <v>405</v>
      </c>
      <c r="X47" s="1" t="s">
        <v>406</v>
      </c>
      <c r="Y47" s="1" t="s">
        <v>407</v>
      </c>
      <c r="Z47" s="1" t="s">
        <v>338</v>
      </c>
      <c r="AA47" s="1" t="s">
        <v>408</v>
      </c>
      <c r="AB47" s="1" t="s">
        <v>409</v>
      </c>
      <c r="AC47" s="1" t="s">
        <v>410</v>
      </c>
      <c r="AE47" s="1" t="s">
        <v>411</v>
      </c>
      <c r="AF47" s="1" t="s">
        <v>412</v>
      </c>
      <c r="AG47" s="1" t="s">
        <v>413</v>
      </c>
    </row>
    <row r="48" spans="1:33" x14ac:dyDescent="0.25">
      <c r="A48" s="1" t="s">
        <v>414</v>
      </c>
      <c r="B48" s="1" t="s">
        <v>415</v>
      </c>
      <c r="C48" s="1" t="s">
        <v>416</v>
      </c>
      <c r="D48" s="1" t="s">
        <v>417</v>
      </c>
      <c r="E48" s="1" t="s">
        <v>418</v>
      </c>
      <c r="F48" s="1" t="s">
        <v>419</v>
      </c>
      <c r="G48" s="1" t="s">
        <v>420</v>
      </c>
      <c r="H48" s="1" t="s">
        <v>421</v>
      </c>
      <c r="I48" s="1" t="s">
        <v>399</v>
      </c>
      <c r="J48" s="1" t="s">
        <v>422</v>
      </c>
      <c r="K48" s="1" t="s">
        <v>423</v>
      </c>
      <c r="L48" s="1" t="s">
        <v>424</v>
      </c>
      <c r="M48" s="1" t="s">
        <v>425</v>
      </c>
      <c r="N48" s="1" t="s">
        <v>426</v>
      </c>
      <c r="O48" s="1" t="s">
        <v>427</v>
      </c>
      <c r="P48" s="1" t="s">
        <v>428</v>
      </c>
      <c r="Q48" s="1" t="s">
        <v>429</v>
      </c>
      <c r="R48" s="1" t="s">
        <v>430</v>
      </c>
      <c r="T48" s="1" t="s">
        <v>431</v>
      </c>
      <c r="U48" s="1" t="s">
        <v>432</v>
      </c>
      <c r="V48" s="1" t="s">
        <v>433</v>
      </c>
      <c r="Z48" s="1" t="s">
        <v>434</v>
      </c>
      <c r="AA48" s="1" t="s">
        <v>435</v>
      </c>
      <c r="AB48" s="1" t="s">
        <v>436</v>
      </c>
      <c r="AC48" s="1" t="s">
        <v>437</v>
      </c>
      <c r="AE48" s="1" t="s">
        <v>438</v>
      </c>
      <c r="AF48" s="1" t="s">
        <v>439</v>
      </c>
      <c r="AG48" s="1" t="s">
        <v>440</v>
      </c>
    </row>
    <row r="49" spans="1:33" x14ac:dyDescent="0.25">
      <c r="A49" s="1" t="s">
        <v>441</v>
      </c>
      <c r="B49" s="1" t="s">
        <v>442</v>
      </c>
      <c r="C49" s="1" t="s">
        <v>443</v>
      </c>
      <c r="D49" s="1" t="s">
        <v>444</v>
      </c>
      <c r="E49" s="1" t="s">
        <v>445</v>
      </c>
      <c r="F49" s="1" t="s">
        <v>446</v>
      </c>
      <c r="G49" s="1" t="s">
        <v>447</v>
      </c>
      <c r="H49" s="1" t="s">
        <v>448</v>
      </c>
      <c r="I49" s="1" t="s">
        <v>404</v>
      </c>
      <c r="J49" s="1" t="s">
        <v>449</v>
      </c>
      <c r="K49" s="1" t="s">
        <v>450</v>
      </c>
      <c r="L49" s="1" t="s">
        <v>451</v>
      </c>
      <c r="M49" s="1" t="s">
        <v>452</v>
      </c>
      <c r="N49" s="1" t="s">
        <v>453</v>
      </c>
      <c r="O49" s="1" t="s">
        <v>378</v>
      </c>
      <c r="P49" s="1" t="s">
        <v>454</v>
      </c>
      <c r="Q49" s="1" t="s">
        <v>455</v>
      </c>
      <c r="R49" s="1" t="s">
        <v>456</v>
      </c>
      <c r="T49" s="1" t="s">
        <v>457</v>
      </c>
      <c r="U49" s="1" t="s">
        <v>458</v>
      </c>
      <c r="V49" s="1" t="s">
        <v>459</v>
      </c>
      <c r="Z49" s="1" t="s">
        <v>460</v>
      </c>
      <c r="AA49" s="1" t="s">
        <v>461</v>
      </c>
      <c r="AB49" s="1" t="s">
        <v>462</v>
      </c>
      <c r="AC49" s="1" t="s">
        <v>463</v>
      </c>
      <c r="AE49" s="1" t="s">
        <v>464</v>
      </c>
      <c r="AF49" s="1" t="s">
        <v>465</v>
      </c>
      <c r="AG49" s="1" t="s">
        <v>466</v>
      </c>
    </row>
    <row r="50" spans="1:33" x14ac:dyDescent="0.25">
      <c r="A50" s="1" t="s">
        <v>467</v>
      </c>
      <c r="B50" s="1" t="s">
        <v>468</v>
      </c>
      <c r="C50" s="1" t="s">
        <v>469</v>
      </c>
      <c r="D50" s="1" t="s">
        <v>470</v>
      </c>
      <c r="E50" s="1" t="s">
        <v>471</v>
      </c>
      <c r="F50" s="1" t="s">
        <v>472</v>
      </c>
      <c r="G50" s="1" t="s">
        <v>473</v>
      </c>
      <c r="H50" s="1" t="s">
        <v>474</v>
      </c>
      <c r="I50" s="1" t="s">
        <v>475</v>
      </c>
      <c r="J50" s="1" t="s">
        <v>476</v>
      </c>
      <c r="K50" s="1" t="s">
        <v>477</v>
      </c>
      <c r="L50" s="1" t="s">
        <v>478</v>
      </c>
      <c r="M50" s="1" t="s">
        <v>479</v>
      </c>
      <c r="N50" s="1" t="s">
        <v>480</v>
      </c>
      <c r="O50" s="1" t="s">
        <v>407</v>
      </c>
      <c r="P50" s="1" t="s">
        <v>481</v>
      </c>
      <c r="Q50" s="1" t="s">
        <v>482</v>
      </c>
      <c r="R50" s="1" t="s">
        <v>483</v>
      </c>
      <c r="T50" s="1" t="s">
        <v>484</v>
      </c>
      <c r="U50" s="1" t="s">
        <v>485</v>
      </c>
      <c r="V50" s="1" t="s">
        <v>486</v>
      </c>
      <c r="Z50" s="1" t="s">
        <v>487</v>
      </c>
      <c r="AA50" s="1" t="s">
        <v>488</v>
      </c>
      <c r="AB50" s="1" t="s">
        <v>489</v>
      </c>
      <c r="AE50" s="1" t="s">
        <v>490</v>
      </c>
      <c r="AF50" s="1" t="s">
        <v>491</v>
      </c>
      <c r="AG50" s="1" t="s">
        <v>492</v>
      </c>
    </row>
    <row r="51" spans="1:33" x14ac:dyDescent="0.25">
      <c r="A51" s="1" t="s">
        <v>493</v>
      </c>
      <c r="B51" s="1" t="s">
        <v>494</v>
      </c>
      <c r="C51" s="1" t="s">
        <v>495</v>
      </c>
      <c r="E51" s="1" t="s">
        <v>496</v>
      </c>
      <c r="F51" s="1" t="s">
        <v>497</v>
      </c>
      <c r="G51" s="1" t="s">
        <v>498</v>
      </c>
      <c r="I51" s="1" t="s">
        <v>478</v>
      </c>
      <c r="J51" s="1" t="s">
        <v>444</v>
      </c>
      <c r="K51" s="1" t="s">
        <v>499</v>
      </c>
      <c r="L51" s="1" t="s">
        <v>500</v>
      </c>
      <c r="M51" s="1" t="s">
        <v>501</v>
      </c>
      <c r="N51" s="1" t="s">
        <v>502</v>
      </c>
      <c r="O51" s="1" t="s">
        <v>475</v>
      </c>
      <c r="P51" s="1" t="s">
        <v>503</v>
      </c>
      <c r="Q51" s="1" t="s">
        <v>504</v>
      </c>
      <c r="R51" s="1" t="s">
        <v>505</v>
      </c>
      <c r="T51" s="1" t="s">
        <v>506</v>
      </c>
      <c r="U51" s="1" t="s">
        <v>507</v>
      </c>
      <c r="V51" s="1" t="s">
        <v>508</v>
      </c>
      <c r="Z51" s="1" t="s">
        <v>509</v>
      </c>
      <c r="AA51" s="1" t="s">
        <v>510</v>
      </c>
      <c r="AB51" s="1" t="s">
        <v>100</v>
      </c>
      <c r="AE51" s="1" t="s">
        <v>511</v>
      </c>
      <c r="AF51" s="1" t="s">
        <v>512</v>
      </c>
      <c r="AG51" s="1" t="s">
        <v>513</v>
      </c>
    </row>
    <row r="52" spans="1:33" x14ac:dyDescent="0.25">
      <c r="A52" s="1" t="s">
        <v>514</v>
      </c>
      <c r="B52" s="1" t="s">
        <v>515</v>
      </c>
      <c r="C52" s="1" t="s">
        <v>516</v>
      </c>
      <c r="E52" s="1" t="s">
        <v>517</v>
      </c>
      <c r="F52" s="1" t="s">
        <v>518</v>
      </c>
      <c r="G52" s="1" t="s">
        <v>519</v>
      </c>
      <c r="I52" s="1" t="s">
        <v>520</v>
      </c>
      <c r="J52" s="1" t="s">
        <v>521</v>
      </c>
      <c r="K52" s="1" t="s">
        <v>522</v>
      </c>
      <c r="L52" s="1" t="s">
        <v>523</v>
      </c>
      <c r="N52" s="1" t="s">
        <v>524</v>
      </c>
      <c r="O52" s="1" t="s">
        <v>478</v>
      </c>
      <c r="P52" s="1" t="s">
        <v>525</v>
      </c>
      <c r="Q52" s="1" t="s">
        <v>526</v>
      </c>
      <c r="R52" s="1" t="s">
        <v>527</v>
      </c>
      <c r="T52" s="1" t="s">
        <v>528</v>
      </c>
      <c r="U52" s="1" t="s">
        <v>529</v>
      </c>
      <c r="V52" s="1" t="s">
        <v>530</v>
      </c>
      <c r="Z52" s="1" t="s">
        <v>531</v>
      </c>
      <c r="AA52" s="1" t="s">
        <v>532</v>
      </c>
      <c r="AE52" s="1" t="s">
        <v>533</v>
      </c>
      <c r="AF52" s="1" t="s">
        <v>534</v>
      </c>
      <c r="AG52" s="1" t="s">
        <v>535</v>
      </c>
    </row>
    <row r="53" spans="1:33" x14ac:dyDescent="0.25">
      <c r="A53" s="1" t="s">
        <v>536</v>
      </c>
      <c r="B53" s="1" t="s">
        <v>537</v>
      </c>
      <c r="C53" s="1" t="s">
        <v>538</v>
      </c>
      <c r="E53" s="1" t="s">
        <v>539</v>
      </c>
      <c r="F53" s="1" t="s">
        <v>540</v>
      </c>
      <c r="G53" s="1" t="s">
        <v>541</v>
      </c>
      <c r="I53" s="1" t="s">
        <v>542</v>
      </c>
      <c r="J53" s="1" t="s">
        <v>543</v>
      </c>
      <c r="K53" s="1" t="s">
        <v>544</v>
      </c>
      <c r="L53" s="1" t="s">
        <v>545</v>
      </c>
      <c r="N53" s="1" t="s">
        <v>546</v>
      </c>
      <c r="O53" s="1" t="s">
        <v>547</v>
      </c>
      <c r="P53" s="1" t="s">
        <v>548</v>
      </c>
      <c r="Q53" s="1" t="s">
        <v>549</v>
      </c>
      <c r="R53" s="1" t="s">
        <v>550</v>
      </c>
      <c r="T53" s="1" t="s">
        <v>551</v>
      </c>
      <c r="U53" s="1" t="s">
        <v>520</v>
      </c>
      <c r="V53" s="1" t="s">
        <v>552</v>
      </c>
      <c r="Z53" s="1" t="s">
        <v>553</v>
      </c>
      <c r="AA53" s="1" t="s">
        <v>554</v>
      </c>
      <c r="AE53" s="1" t="s">
        <v>555</v>
      </c>
      <c r="AF53" s="1" t="s">
        <v>556</v>
      </c>
      <c r="AG53" s="1" t="s">
        <v>557</v>
      </c>
    </row>
    <row r="54" spans="1:33" x14ac:dyDescent="0.25">
      <c r="A54" s="1" t="s">
        <v>558</v>
      </c>
      <c r="E54" s="1" t="s">
        <v>559</v>
      </c>
      <c r="F54" s="1" t="s">
        <v>560</v>
      </c>
      <c r="G54" s="1" t="s">
        <v>561</v>
      </c>
      <c r="I54" s="1" t="s">
        <v>562</v>
      </c>
      <c r="J54" s="1" t="s">
        <v>563</v>
      </c>
      <c r="K54" s="1" t="s">
        <v>564</v>
      </c>
      <c r="L54" s="1" t="s">
        <v>565</v>
      </c>
      <c r="N54" s="1" t="s">
        <v>566</v>
      </c>
      <c r="O54" s="1" t="s">
        <v>567</v>
      </c>
      <c r="P54" s="1" t="s">
        <v>568</v>
      </c>
      <c r="Q54" s="1" t="s">
        <v>569</v>
      </c>
      <c r="R54" s="1" t="s">
        <v>570</v>
      </c>
      <c r="T54" s="1" t="s">
        <v>571</v>
      </c>
      <c r="U54" s="1" t="s">
        <v>572</v>
      </c>
      <c r="V54" s="1" t="s">
        <v>573</v>
      </c>
      <c r="Z54" s="1" t="s">
        <v>574</v>
      </c>
      <c r="AA54" s="1" t="s">
        <v>575</v>
      </c>
      <c r="AE54" s="1" t="s">
        <v>576</v>
      </c>
      <c r="AF54" s="1" t="s">
        <v>577</v>
      </c>
      <c r="AG54" s="1" t="s">
        <v>410</v>
      </c>
    </row>
    <row r="55" spans="1:33" x14ac:dyDescent="0.25">
      <c r="A55" s="1" t="s">
        <v>578</v>
      </c>
      <c r="E55" s="1" t="s">
        <v>579</v>
      </c>
      <c r="F55" s="1" t="s">
        <v>580</v>
      </c>
      <c r="G55" s="1" t="s">
        <v>581</v>
      </c>
      <c r="I55" s="1" t="s">
        <v>582</v>
      </c>
      <c r="J55" s="1" t="s">
        <v>583</v>
      </c>
      <c r="K55" s="1" t="s">
        <v>584</v>
      </c>
      <c r="L55" s="1" t="s">
        <v>585</v>
      </c>
      <c r="N55" s="1" t="s">
        <v>586</v>
      </c>
      <c r="O55" s="1" t="s">
        <v>587</v>
      </c>
      <c r="P55" s="1" t="s">
        <v>588</v>
      </c>
      <c r="Q55" s="1" t="s">
        <v>589</v>
      </c>
      <c r="R55" s="1" t="s">
        <v>590</v>
      </c>
      <c r="T55" s="1" t="s">
        <v>591</v>
      </c>
      <c r="U55" s="1" t="s">
        <v>582</v>
      </c>
      <c r="V55" s="1" t="s">
        <v>592</v>
      </c>
      <c r="Z55" s="1" t="s">
        <v>593</v>
      </c>
      <c r="AA55" s="1" t="s">
        <v>594</v>
      </c>
      <c r="AE55" s="1" t="s">
        <v>595</v>
      </c>
      <c r="AF55" s="1" t="s">
        <v>596</v>
      </c>
      <c r="AG55" s="1" t="s">
        <v>597</v>
      </c>
    </row>
    <row r="56" spans="1:33" x14ac:dyDescent="0.25">
      <c r="A56" s="1" t="s">
        <v>598</v>
      </c>
      <c r="E56" s="1" t="s">
        <v>599</v>
      </c>
      <c r="F56" s="1" t="s">
        <v>600</v>
      </c>
      <c r="G56" s="1" t="s">
        <v>601</v>
      </c>
      <c r="I56" s="1" t="s">
        <v>602</v>
      </c>
      <c r="J56" s="1" t="s">
        <v>603</v>
      </c>
      <c r="K56" s="1" t="s">
        <v>604</v>
      </c>
      <c r="L56" s="1" t="s">
        <v>605</v>
      </c>
      <c r="N56" s="1" t="s">
        <v>606</v>
      </c>
      <c r="O56" s="1" t="s">
        <v>607</v>
      </c>
      <c r="P56" s="1" t="s">
        <v>608</v>
      </c>
      <c r="Q56" s="1" t="s">
        <v>609</v>
      </c>
      <c r="R56" s="1" t="s">
        <v>610</v>
      </c>
      <c r="T56" s="1" t="s">
        <v>611</v>
      </c>
      <c r="U56" s="1" t="s">
        <v>612</v>
      </c>
      <c r="V56" s="1" t="s">
        <v>613</v>
      </c>
      <c r="Z56" s="1" t="s">
        <v>520</v>
      </c>
      <c r="AA56" s="1" t="s">
        <v>614</v>
      </c>
      <c r="AE56" s="1" t="s">
        <v>615</v>
      </c>
      <c r="AF56" s="1" t="s">
        <v>616</v>
      </c>
      <c r="AG56" s="1" t="s">
        <v>617</v>
      </c>
    </row>
    <row r="57" spans="1:33" x14ac:dyDescent="0.25">
      <c r="A57" s="1" t="s">
        <v>618</v>
      </c>
      <c r="E57" s="1" t="s">
        <v>619</v>
      </c>
      <c r="F57" s="1" t="s">
        <v>620</v>
      </c>
      <c r="G57" s="1" t="s">
        <v>621</v>
      </c>
      <c r="I57" s="1" t="s">
        <v>622</v>
      </c>
      <c r="J57" s="1" t="s">
        <v>623</v>
      </c>
      <c r="K57" s="1" t="s">
        <v>624</v>
      </c>
      <c r="L57" s="1" t="s">
        <v>625</v>
      </c>
      <c r="N57" s="1" t="s">
        <v>626</v>
      </c>
      <c r="P57" s="1" t="s">
        <v>627</v>
      </c>
      <c r="Q57" s="1" t="s">
        <v>628</v>
      </c>
      <c r="R57" s="1" t="s">
        <v>629</v>
      </c>
      <c r="T57" s="1" t="s">
        <v>630</v>
      </c>
      <c r="U57" s="1" t="s">
        <v>631</v>
      </c>
      <c r="V57" s="1" t="s">
        <v>632</v>
      </c>
      <c r="Z57" s="1" t="s">
        <v>633</v>
      </c>
      <c r="AA57" s="1" t="s">
        <v>634</v>
      </c>
      <c r="AE57" s="1" t="s">
        <v>635</v>
      </c>
      <c r="AF57" s="1" t="s">
        <v>636</v>
      </c>
      <c r="AG57" s="1" t="s">
        <v>637</v>
      </c>
    </row>
    <row r="58" spans="1:33" x14ac:dyDescent="0.25">
      <c r="A58" s="1" t="s">
        <v>638</v>
      </c>
      <c r="E58" s="1" t="s">
        <v>639</v>
      </c>
      <c r="F58" s="1" t="s">
        <v>640</v>
      </c>
      <c r="G58" s="1" t="s">
        <v>641</v>
      </c>
      <c r="I58" s="1" t="s">
        <v>642</v>
      </c>
      <c r="J58" s="1" t="s">
        <v>643</v>
      </c>
      <c r="K58" s="1" t="s">
        <v>644</v>
      </c>
      <c r="L58" s="1" t="s">
        <v>645</v>
      </c>
      <c r="N58" s="1" t="s">
        <v>646</v>
      </c>
      <c r="P58" s="1" t="s">
        <v>647</v>
      </c>
      <c r="Q58" s="1" t="s">
        <v>648</v>
      </c>
      <c r="R58" s="1" t="s">
        <v>649</v>
      </c>
      <c r="T58" s="1" t="s">
        <v>650</v>
      </c>
      <c r="U58" s="1" t="s">
        <v>651</v>
      </c>
      <c r="V58" s="1" t="s">
        <v>652</v>
      </c>
      <c r="Z58" s="1" t="s">
        <v>572</v>
      </c>
      <c r="AE58" s="1" t="s">
        <v>653</v>
      </c>
      <c r="AF58" s="1" t="s">
        <v>654</v>
      </c>
      <c r="AG58" s="1" t="s">
        <v>655</v>
      </c>
    </row>
    <row r="59" spans="1:33" x14ac:dyDescent="0.25">
      <c r="E59" s="1" t="s">
        <v>656</v>
      </c>
      <c r="F59" s="1" t="s">
        <v>657</v>
      </c>
      <c r="G59" s="1" t="s">
        <v>658</v>
      </c>
      <c r="I59" s="1" t="s">
        <v>659</v>
      </c>
      <c r="J59" s="1" t="s">
        <v>660</v>
      </c>
      <c r="K59" s="1" t="s">
        <v>661</v>
      </c>
      <c r="L59" s="1" t="s">
        <v>662</v>
      </c>
      <c r="P59" s="1" t="s">
        <v>663</v>
      </c>
      <c r="Q59" s="1" t="s">
        <v>664</v>
      </c>
      <c r="R59" s="1" t="s">
        <v>665</v>
      </c>
      <c r="T59" s="1" t="s">
        <v>666</v>
      </c>
      <c r="U59" s="1" t="s">
        <v>667</v>
      </c>
      <c r="V59" s="1" t="s">
        <v>668</v>
      </c>
      <c r="Z59" s="1" t="s">
        <v>607</v>
      </c>
      <c r="AE59" s="1" t="s">
        <v>669</v>
      </c>
      <c r="AF59" s="1" t="s">
        <v>670</v>
      </c>
      <c r="AG59" s="1" t="s">
        <v>671</v>
      </c>
    </row>
    <row r="60" spans="1:33" x14ac:dyDescent="0.25">
      <c r="F60" s="1" t="s">
        <v>672</v>
      </c>
      <c r="G60" s="1" t="s">
        <v>673</v>
      </c>
      <c r="I60" s="1" t="s">
        <v>674</v>
      </c>
      <c r="J60" s="1" t="s">
        <v>675</v>
      </c>
      <c r="K60" s="1" t="s">
        <v>676</v>
      </c>
      <c r="L60" s="1" t="s">
        <v>677</v>
      </c>
      <c r="P60" s="1" t="s">
        <v>678</v>
      </c>
      <c r="R60" s="1" t="s">
        <v>679</v>
      </c>
      <c r="T60" s="1" t="s">
        <v>680</v>
      </c>
      <c r="U60" s="1" t="s">
        <v>681</v>
      </c>
      <c r="V60" s="1" t="s">
        <v>682</v>
      </c>
      <c r="Z60" s="1" t="s">
        <v>683</v>
      </c>
      <c r="AE60" s="1" t="s">
        <v>684</v>
      </c>
      <c r="AF60" s="1" t="s">
        <v>685</v>
      </c>
      <c r="AG60" s="1" t="s">
        <v>686</v>
      </c>
    </row>
    <row r="61" spans="1:33" x14ac:dyDescent="0.25">
      <c r="F61" s="1" t="s">
        <v>687</v>
      </c>
      <c r="G61" s="1" t="s">
        <v>688</v>
      </c>
      <c r="I61" s="1" t="s">
        <v>667</v>
      </c>
      <c r="J61" s="1" t="s">
        <v>689</v>
      </c>
      <c r="K61" s="1" t="s">
        <v>690</v>
      </c>
      <c r="L61" s="1" t="s">
        <v>691</v>
      </c>
      <c r="P61" s="1" t="s">
        <v>692</v>
      </c>
      <c r="R61" s="1" t="s">
        <v>693</v>
      </c>
      <c r="T61" s="1" t="s">
        <v>694</v>
      </c>
      <c r="U61" s="1" t="s">
        <v>695</v>
      </c>
      <c r="V61" s="1" t="s">
        <v>696</v>
      </c>
      <c r="Z61" s="1" t="s">
        <v>463</v>
      </c>
      <c r="AE61" s="1" t="s">
        <v>697</v>
      </c>
      <c r="AF61" s="1" t="s">
        <v>698</v>
      </c>
      <c r="AG61" s="1" t="s">
        <v>699</v>
      </c>
    </row>
    <row r="62" spans="1:33" x14ac:dyDescent="0.25">
      <c r="F62" s="1" t="s">
        <v>700</v>
      </c>
      <c r="G62" s="1" t="s">
        <v>701</v>
      </c>
      <c r="I62" s="1" t="s">
        <v>702</v>
      </c>
      <c r="J62" s="1" t="s">
        <v>703</v>
      </c>
      <c r="P62" s="1" t="s">
        <v>704</v>
      </c>
      <c r="R62" s="1" t="s">
        <v>705</v>
      </c>
      <c r="T62" s="1" t="s">
        <v>706</v>
      </c>
      <c r="U62" s="1" t="s">
        <v>707</v>
      </c>
      <c r="V62" s="1" t="s">
        <v>708</v>
      </c>
      <c r="Z62" s="1" t="s">
        <v>709</v>
      </c>
      <c r="AE62" s="1" t="s">
        <v>710</v>
      </c>
      <c r="AF62" s="1" t="s">
        <v>711</v>
      </c>
      <c r="AG62" s="1" t="s">
        <v>712</v>
      </c>
    </row>
    <row r="63" spans="1:33" x14ac:dyDescent="0.25">
      <c r="F63" s="1" t="s">
        <v>713</v>
      </c>
      <c r="G63" s="1" t="s">
        <v>714</v>
      </c>
      <c r="I63" s="1" t="s">
        <v>715</v>
      </c>
      <c r="J63" s="1" t="s">
        <v>716</v>
      </c>
      <c r="P63" s="1" t="s">
        <v>717</v>
      </c>
      <c r="R63" s="1" t="s">
        <v>718</v>
      </c>
      <c r="T63" s="1" t="s">
        <v>719</v>
      </c>
      <c r="U63" s="1" t="s">
        <v>720</v>
      </c>
      <c r="V63" s="1" t="s">
        <v>721</v>
      </c>
      <c r="Z63" s="1" t="s">
        <v>722</v>
      </c>
      <c r="AE63" s="1" t="s">
        <v>723</v>
      </c>
      <c r="AF63" s="1" t="s">
        <v>724</v>
      </c>
      <c r="AG63" s="1" t="s">
        <v>725</v>
      </c>
    </row>
    <row r="64" spans="1:33" x14ac:dyDescent="0.25">
      <c r="F64" s="1" t="s">
        <v>726</v>
      </c>
      <c r="G64" s="1" t="s">
        <v>727</v>
      </c>
      <c r="I64" s="1" t="s">
        <v>728</v>
      </c>
      <c r="P64" s="1" t="s">
        <v>729</v>
      </c>
      <c r="R64" s="1" t="s">
        <v>730</v>
      </c>
      <c r="T64" s="1" t="s">
        <v>731</v>
      </c>
      <c r="V64" s="1" t="s">
        <v>732</v>
      </c>
      <c r="Z64" s="1" t="s">
        <v>733</v>
      </c>
      <c r="AE64" s="1" t="s">
        <v>734</v>
      </c>
      <c r="AF64" s="1" t="s">
        <v>735</v>
      </c>
      <c r="AG64" s="1" t="s">
        <v>736</v>
      </c>
    </row>
    <row r="65" spans="6:33" x14ac:dyDescent="0.25">
      <c r="F65" s="1" t="s">
        <v>737</v>
      </c>
      <c r="G65" s="1" t="s">
        <v>738</v>
      </c>
      <c r="I65" s="1" t="s">
        <v>739</v>
      </c>
      <c r="P65" s="1" t="s">
        <v>740</v>
      </c>
      <c r="R65" s="1" t="s">
        <v>741</v>
      </c>
      <c r="T65" s="1" t="s">
        <v>742</v>
      </c>
      <c r="V65" s="1" t="s">
        <v>743</v>
      </c>
      <c r="Z65" s="1" t="s">
        <v>631</v>
      </c>
      <c r="AE65" s="1" t="s">
        <v>744</v>
      </c>
      <c r="AF65" s="1" t="s">
        <v>745</v>
      </c>
      <c r="AG65" s="1" t="s">
        <v>746</v>
      </c>
    </row>
    <row r="66" spans="6:33" x14ac:dyDescent="0.25">
      <c r="F66" s="1" t="s">
        <v>747</v>
      </c>
      <c r="G66" s="1" t="s">
        <v>748</v>
      </c>
      <c r="I66" s="1" t="s">
        <v>749</v>
      </c>
      <c r="P66" s="1" t="s">
        <v>750</v>
      </c>
      <c r="R66" s="1" t="s">
        <v>751</v>
      </c>
      <c r="T66" s="1" t="s">
        <v>752</v>
      </c>
      <c r="Z66" s="1" t="s">
        <v>651</v>
      </c>
      <c r="AE66" s="1" t="s">
        <v>753</v>
      </c>
      <c r="AG66" s="1" t="s">
        <v>754</v>
      </c>
    </row>
    <row r="67" spans="6:33" x14ac:dyDescent="0.25">
      <c r="F67" s="1" t="s">
        <v>755</v>
      </c>
      <c r="G67" s="1" t="s">
        <v>756</v>
      </c>
      <c r="I67" s="1" t="s">
        <v>695</v>
      </c>
      <c r="P67" s="1" t="s">
        <v>757</v>
      </c>
      <c r="R67" s="1" t="s">
        <v>758</v>
      </c>
      <c r="Z67" s="1" t="s">
        <v>667</v>
      </c>
      <c r="AE67" s="1" t="s">
        <v>759</v>
      </c>
      <c r="AG67" s="1" t="s">
        <v>760</v>
      </c>
    </row>
    <row r="68" spans="6:33" x14ac:dyDescent="0.25">
      <c r="F68" s="1" t="s">
        <v>761</v>
      </c>
      <c r="G68" s="1" t="s">
        <v>762</v>
      </c>
      <c r="I68" s="1" t="s">
        <v>763</v>
      </c>
      <c r="P68" s="1" t="s">
        <v>764</v>
      </c>
      <c r="R68" s="1" t="s">
        <v>765</v>
      </c>
      <c r="Z68" s="1" t="s">
        <v>766</v>
      </c>
      <c r="AE68" s="1" t="s">
        <v>767</v>
      </c>
      <c r="AG68" s="1" t="s">
        <v>768</v>
      </c>
    </row>
    <row r="69" spans="6:33" x14ac:dyDescent="0.25">
      <c r="F69" s="1" t="s">
        <v>769</v>
      </c>
      <c r="G69" s="1" t="s">
        <v>770</v>
      </c>
      <c r="I69" s="1" t="s">
        <v>771</v>
      </c>
      <c r="P69" s="1" t="s">
        <v>772</v>
      </c>
      <c r="R69" s="1" t="s">
        <v>773</v>
      </c>
      <c r="AE69" s="1" t="s">
        <v>774</v>
      </c>
      <c r="AG69" s="1" t="s">
        <v>775</v>
      </c>
    </row>
    <row r="70" spans="6:33" x14ac:dyDescent="0.25">
      <c r="F70" s="1" t="s">
        <v>776</v>
      </c>
      <c r="G70" s="1" t="s">
        <v>777</v>
      </c>
      <c r="I70" s="1" t="s">
        <v>778</v>
      </c>
      <c r="P70" s="1" t="s">
        <v>779</v>
      </c>
      <c r="R70" s="1" t="s">
        <v>780</v>
      </c>
      <c r="AG70" s="1" t="s">
        <v>781</v>
      </c>
    </row>
    <row r="71" spans="6:33" x14ac:dyDescent="0.25">
      <c r="F71" s="1" t="s">
        <v>782</v>
      </c>
      <c r="G71" s="1" t="s">
        <v>783</v>
      </c>
      <c r="P71" s="1" t="s">
        <v>784</v>
      </c>
      <c r="R71" s="1" t="s">
        <v>785</v>
      </c>
      <c r="AG71" s="1" t="s">
        <v>786</v>
      </c>
    </row>
    <row r="72" spans="6:33" x14ac:dyDescent="0.25">
      <c r="F72" s="1" t="s">
        <v>787</v>
      </c>
      <c r="G72" s="1" t="s">
        <v>788</v>
      </c>
      <c r="P72" s="1" t="s">
        <v>789</v>
      </c>
      <c r="R72" s="1" t="s">
        <v>790</v>
      </c>
      <c r="AG72" s="1" t="s">
        <v>791</v>
      </c>
    </row>
    <row r="73" spans="6:33" x14ac:dyDescent="0.25">
      <c r="F73" s="1" t="s">
        <v>792</v>
      </c>
      <c r="G73" s="1" t="s">
        <v>793</v>
      </c>
      <c r="P73" s="1" t="s">
        <v>794</v>
      </c>
      <c r="AG73" s="1" t="s">
        <v>795</v>
      </c>
    </row>
    <row r="74" spans="6:33" x14ac:dyDescent="0.25">
      <c r="F74" s="1" t="s">
        <v>796</v>
      </c>
      <c r="G74" s="1" t="s">
        <v>797</v>
      </c>
      <c r="P74" s="1" t="s">
        <v>798</v>
      </c>
      <c r="AG74" s="1" t="s">
        <v>799</v>
      </c>
    </row>
    <row r="75" spans="6:33" x14ac:dyDescent="0.25">
      <c r="G75" s="1" t="s">
        <v>800</v>
      </c>
      <c r="AG75" s="1" t="s">
        <v>801</v>
      </c>
    </row>
    <row r="76" spans="6:33" x14ac:dyDescent="0.25">
      <c r="G76" s="1" t="s">
        <v>802</v>
      </c>
      <c r="AG76" s="1" t="s">
        <v>803</v>
      </c>
    </row>
    <row r="77" spans="6:33" x14ac:dyDescent="0.25">
      <c r="G77" s="1" t="s">
        <v>804</v>
      </c>
      <c r="AG77" s="1" t="s">
        <v>805</v>
      </c>
    </row>
    <row r="78" spans="6:33" x14ac:dyDescent="0.25">
      <c r="G78" s="1" t="s">
        <v>806</v>
      </c>
      <c r="AG78" s="1" t="s">
        <v>807</v>
      </c>
    </row>
    <row r="79" spans="6:33" x14ac:dyDescent="0.25">
      <c r="G79" s="1" t="s">
        <v>808</v>
      </c>
      <c r="AG79" s="1" t="s">
        <v>809</v>
      </c>
    </row>
    <row r="80" spans="6:33" x14ac:dyDescent="0.25">
      <c r="G80" s="1" t="s">
        <v>810</v>
      </c>
      <c r="AG80" s="1" t="s">
        <v>811</v>
      </c>
    </row>
    <row r="81" spans="7:33" x14ac:dyDescent="0.25">
      <c r="G81" s="1" t="s">
        <v>812</v>
      </c>
      <c r="AG81" s="1" t="s">
        <v>813</v>
      </c>
    </row>
    <row r="82" spans="7:33" x14ac:dyDescent="0.25">
      <c r="G82" s="1" t="s">
        <v>814</v>
      </c>
      <c r="AG82" s="1" t="s">
        <v>815</v>
      </c>
    </row>
    <row r="83" spans="7:33" x14ac:dyDescent="0.25">
      <c r="G83" s="1" t="s">
        <v>816</v>
      </c>
      <c r="AG83" s="1" t="s">
        <v>817</v>
      </c>
    </row>
    <row r="84" spans="7:33" x14ac:dyDescent="0.25">
      <c r="AG84" s="1" t="s">
        <v>818</v>
      </c>
    </row>
    <row r="85" spans="7:33" x14ac:dyDescent="0.25">
      <c r="AG85" s="1" t="s">
        <v>819</v>
      </c>
    </row>
    <row r="86" spans="7:33" x14ac:dyDescent="0.25">
      <c r="AG86" s="1" t="s">
        <v>820</v>
      </c>
    </row>
    <row r="87" spans="7:33" x14ac:dyDescent="0.25">
      <c r="AG87" s="1" t="s">
        <v>821</v>
      </c>
    </row>
    <row r="88" spans="7:33" x14ac:dyDescent="0.25">
      <c r="AG88" s="1" t="s">
        <v>822</v>
      </c>
    </row>
    <row r="89" spans="7:33" x14ac:dyDescent="0.25">
      <c r="AG89" s="1" t="s">
        <v>823</v>
      </c>
    </row>
    <row r="90" spans="7:33" x14ac:dyDescent="0.25">
      <c r="AG90" s="1" t="s">
        <v>824</v>
      </c>
    </row>
    <row r="91" spans="7:33" x14ac:dyDescent="0.25">
      <c r="AG91" s="1" t="s">
        <v>825</v>
      </c>
    </row>
    <row r="92" spans="7:33" x14ac:dyDescent="0.25">
      <c r="AG92" s="1" t="s">
        <v>826</v>
      </c>
    </row>
    <row r="93" spans="7:33" x14ac:dyDescent="0.25">
      <c r="AG93" s="1" t="s">
        <v>827</v>
      </c>
    </row>
    <row r="94" spans="7:33" x14ac:dyDescent="0.25">
      <c r="AG94" s="1" t="s">
        <v>828</v>
      </c>
    </row>
    <row r="95" spans="7:33" x14ac:dyDescent="0.25">
      <c r="AG95" s="1" t="s">
        <v>829</v>
      </c>
    </row>
    <row r="96" spans="7:33" x14ac:dyDescent="0.25">
      <c r="AG96" s="1" t="s">
        <v>830</v>
      </c>
    </row>
    <row r="97" spans="33:33" x14ac:dyDescent="0.25">
      <c r="AG97" s="1" t="s">
        <v>831</v>
      </c>
    </row>
    <row r="98" spans="33:33" x14ac:dyDescent="0.25">
      <c r="AG98" s="1" t="s">
        <v>832</v>
      </c>
    </row>
    <row r="99" spans="33:33" x14ac:dyDescent="0.25">
      <c r="AG99" s="1" t="s">
        <v>833</v>
      </c>
    </row>
    <row r="100" spans="33:33" x14ac:dyDescent="0.25">
      <c r="AG100" s="1" t="s">
        <v>834</v>
      </c>
    </row>
    <row r="101" spans="33:33" x14ac:dyDescent="0.25">
      <c r="AG101" s="1" t="s">
        <v>835</v>
      </c>
    </row>
    <row r="102" spans="33:33" x14ac:dyDescent="0.25">
      <c r="AG102" s="3" t="s">
        <v>836</v>
      </c>
    </row>
    <row r="103" spans="33:33" ht="24" x14ac:dyDescent="0.25">
      <c r="AG103" s="3" t="s">
        <v>837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30"/>
  <sheetViews>
    <sheetView zoomScaleNormal="100" workbookViewId="0">
      <selection activeCell="F8" sqref="F8"/>
    </sheetView>
  </sheetViews>
  <sheetFormatPr defaultRowHeight="15" x14ac:dyDescent="0.25"/>
  <cols>
    <col min="1" max="1025" width="9.140625" style="1" customWidth="1"/>
  </cols>
  <sheetData>
    <row r="2" spans="2:13" x14ac:dyDescent="0.25">
      <c r="B2" s="1" t="s">
        <v>838</v>
      </c>
      <c r="M2" s="1" t="s">
        <v>839</v>
      </c>
    </row>
    <row r="3" spans="2:13" x14ac:dyDescent="0.25">
      <c r="B3" s="1" t="s">
        <v>840</v>
      </c>
      <c r="M3" s="1" t="s">
        <v>841</v>
      </c>
    </row>
    <row r="4" spans="2:13" x14ac:dyDescent="0.25">
      <c r="B4" s="1" t="s">
        <v>842</v>
      </c>
      <c r="M4" s="1" t="s">
        <v>843</v>
      </c>
    </row>
    <row r="5" spans="2:13" x14ac:dyDescent="0.25">
      <c r="B5" s="1" t="s">
        <v>844</v>
      </c>
    </row>
    <row r="6" spans="2:13" x14ac:dyDescent="0.25">
      <c r="B6" s="1" t="s">
        <v>845</v>
      </c>
    </row>
    <row r="7" spans="2:13" x14ac:dyDescent="0.25">
      <c r="B7" s="1" t="s">
        <v>846</v>
      </c>
    </row>
    <row r="8" spans="2:13" x14ac:dyDescent="0.25">
      <c r="B8" s="1" t="s">
        <v>847</v>
      </c>
    </row>
    <row r="9" spans="2:13" x14ac:dyDescent="0.25">
      <c r="B9" s="1" t="s">
        <v>848</v>
      </c>
    </row>
    <row r="10" spans="2:13" x14ac:dyDescent="0.25">
      <c r="B10" s="1" t="s">
        <v>849</v>
      </c>
      <c r="M10" s="1" t="s">
        <v>850</v>
      </c>
    </row>
    <row r="11" spans="2:13" x14ac:dyDescent="0.25">
      <c r="B11" s="1" t="s">
        <v>851</v>
      </c>
      <c r="M11" s="1" t="s">
        <v>852</v>
      </c>
    </row>
    <row r="12" spans="2:13" x14ac:dyDescent="0.25">
      <c r="B12" s="1" t="s">
        <v>853</v>
      </c>
      <c r="M12" s="1" t="s">
        <v>854</v>
      </c>
    </row>
    <row r="13" spans="2:13" x14ac:dyDescent="0.25">
      <c r="B13" s="1" t="s">
        <v>855</v>
      </c>
      <c r="M13" s="1" t="s">
        <v>856</v>
      </c>
    </row>
    <row r="14" spans="2:13" x14ac:dyDescent="0.25">
      <c r="B14" s="1" t="s">
        <v>857</v>
      </c>
      <c r="M14" s="1" t="s">
        <v>858</v>
      </c>
    </row>
    <row r="15" spans="2:13" x14ac:dyDescent="0.25">
      <c r="B15" s="1" t="s">
        <v>859</v>
      </c>
      <c r="M15" s="1" t="s">
        <v>860</v>
      </c>
    </row>
    <row r="16" spans="2:13" x14ac:dyDescent="0.25">
      <c r="B16" s="1" t="s">
        <v>861</v>
      </c>
      <c r="M16" s="1" t="s">
        <v>862</v>
      </c>
    </row>
    <row r="17" spans="2:13" x14ac:dyDescent="0.25">
      <c r="B17" s="1" t="s">
        <v>863</v>
      </c>
      <c r="M17" s="1" t="s">
        <v>864</v>
      </c>
    </row>
    <row r="18" spans="2:13" x14ac:dyDescent="0.25">
      <c r="B18" s="1" t="s">
        <v>865</v>
      </c>
      <c r="M18" s="1" t="s">
        <v>866</v>
      </c>
    </row>
    <row r="19" spans="2:13" x14ac:dyDescent="0.25">
      <c r="B19" s="1" t="s">
        <v>867</v>
      </c>
      <c r="M19" s="1" t="s">
        <v>868</v>
      </c>
    </row>
    <row r="20" spans="2:13" x14ac:dyDescent="0.25">
      <c r="B20" s="1" t="s">
        <v>869</v>
      </c>
    </row>
    <row r="21" spans="2:13" x14ac:dyDescent="0.25">
      <c r="B21" s="1" t="s">
        <v>870</v>
      </c>
    </row>
    <row r="22" spans="2:13" x14ac:dyDescent="0.25">
      <c r="B22" s="1" t="s">
        <v>847</v>
      </c>
    </row>
    <row r="26" spans="2:13" x14ac:dyDescent="0.25">
      <c r="I26" s="1">
        <v>1</v>
      </c>
    </row>
    <row r="27" spans="2:13" x14ac:dyDescent="0.25">
      <c r="F27" s="1" t="s">
        <v>1</v>
      </c>
      <c r="I27" s="1">
        <v>2</v>
      </c>
    </row>
    <row r="28" spans="2:13" x14ac:dyDescent="0.25">
      <c r="F28" s="1" t="s">
        <v>3</v>
      </c>
      <c r="I28" s="1">
        <v>3</v>
      </c>
    </row>
    <row r="29" spans="2:13" x14ac:dyDescent="0.25">
      <c r="I29" s="1">
        <v>4</v>
      </c>
    </row>
    <row r="30" spans="2:13" x14ac:dyDescent="0.25">
      <c r="I30" s="1">
        <v>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zoomScaleNormal="100" workbookViewId="0">
      <selection activeCell="B23" sqref="B23"/>
    </sheetView>
  </sheetViews>
  <sheetFormatPr defaultRowHeight="15" x14ac:dyDescent="0.25"/>
  <cols>
    <col min="1" max="1025" width="8.7109375" customWidth="1"/>
  </cols>
  <sheetData>
    <row r="5" spans="3:3" x14ac:dyDescent="0.25">
      <c r="C5" t="s">
        <v>871</v>
      </c>
    </row>
    <row r="6" spans="3:3" x14ac:dyDescent="0.25">
      <c r="C6" t="s">
        <v>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defaultRowHeight="15" x14ac:dyDescent="0.25"/>
  <cols>
    <col min="1" max="1025" width="8.7109375" customWidth="1"/>
  </cols>
  <sheetData>
    <row r="1" spans="1:1" x14ac:dyDescent="0.25">
      <c r="A1" t="s">
        <v>1</v>
      </c>
    </row>
    <row r="2" spans="1:1" x14ac:dyDescent="0.25">
      <c r="A2" t="s">
        <v>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95"/>
  <sheetViews>
    <sheetView tabSelected="1" topLeftCell="A366" zoomScale="93" zoomScaleNormal="93" workbookViewId="0">
      <selection activeCell="D374" sqref="D374"/>
    </sheetView>
  </sheetViews>
  <sheetFormatPr defaultRowHeight="15" x14ac:dyDescent="0.25"/>
  <cols>
    <col min="1" max="1" width="16.42578125" style="4" customWidth="1"/>
    <col min="2" max="2" width="64.85546875" style="5" customWidth="1"/>
    <col min="3" max="3" width="12.28515625" style="6" customWidth="1"/>
    <col min="4" max="4" width="37.5703125" style="7" customWidth="1"/>
    <col min="5" max="6" width="9.140625" style="1" customWidth="1"/>
    <col min="7" max="7" width="41.42578125" style="1" customWidth="1"/>
    <col min="8" max="1025" width="9.140625" style="1" customWidth="1"/>
  </cols>
  <sheetData>
    <row r="1" spans="1:7" ht="31.5" customHeight="1" x14ac:dyDescent="0.25">
      <c r="A1" s="105" t="s">
        <v>872</v>
      </c>
      <c r="B1" s="105"/>
      <c r="C1" s="8" t="s">
        <v>873</v>
      </c>
      <c r="D1" s="9" t="s">
        <v>874</v>
      </c>
      <c r="F1" s="10" t="s">
        <v>875</v>
      </c>
      <c r="G1" s="11"/>
    </row>
    <row r="2" spans="1:7" ht="15" customHeight="1" x14ac:dyDescent="0.25">
      <c r="A2" s="106" t="s">
        <v>876</v>
      </c>
      <c r="B2" s="106"/>
      <c r="C2" s="13" t="s">
        <v>877</v>
      </c>
      <c r="D2" s="14" t="s">
        <v>41</v>
      </c>
      <c r="F2" s="15"/>
      <c r="G2" s="1" t="s">
        <v>878</v>
      </c>
    </row>
    <row r="3" spans="1:7" ht="99.75" customHeight="1" x14ac:dyDescent="0.25">
      <c r="A3" s="107" t="s">
        <v>879</v>
      </c>
      <c r="B3" s="107"/>
      <c r="C3" s="13" t="s">
        <v>880</v>
      </c>
      <c r="D3" s="17" t="s">
        <v>1385</v>
      </c>
      <c r="F3" s="18"/>
      <c r="G3" s="1" t="s">
        <v>881</v>
      </c>
    </row>
    <row r="4" spans="1:7" ht="35.25" customHeight="1" x14ac:dyDescent="0.25">
      <c r="A4" s="107" t="s">
        <v>882</v>
      </c>
      <c r="B4" s="107"/>
      <c r="C4" s="13" t="s">
        <v>883</v>
      </c>
      <c r="D4" s="102" t="s">
        <v>1386</v>
      </c>
      <c r="F4" s="20"/>
      <c r="G4" s="1" t="s">
        <v>884</v>
      </c>
    </row>
    <row r="5" spans="1:7" ht="14.25" customHeight="1" x14ac:dyDescent="0.25">
      <c r="A5" s="108" t="s">
        <v>885</v>
      </c>
      <c r="B5" s="108"/>
      <c r="C5" s="13" t="s">
        <v>877</v>
      </c>
      <c r="D5" s="21" t="s">
        <v>9</v>
      </c>
      <c r="F5" s="22" t="e">
        <f>D7-D8-D10-D12-D14</f>
        <v>#VALUE!</v>
      </c>
      <c r="G5" s="1" t="s">
        <v>886</v>
      </c>
    </row>
    <row r="6" spans="1:7" ht="15" customHeight="1" x14ac:dyDescent="0.25">
      <c r="A6" s="109" t="s">
        <v>887</v>
      </c>
      <c r="B6" s="109"/>
      <c r="C6" s="13" t="s">
        <v>877</v>
      </c>
      <c r="D6" s="21" t="s">
        <v>11</v>
      </c>
    </row>
    <row r="7" spans="1:7" ht="30" customHeight="1" x14ac:dyDescent="0.25">
      <c r="A7" s="109" t="s">
        <v>888</v>
      </c>
      <c r="B7" s="109"/>
      <c r="C7" s="13" t="s">
        <v>889</v>
      </c>
      <c r="D7" s="19" t="s">
        <v>1387</v>
      </c>
    </row>
    <row r="8" spans="1:7" ht="32.25" customHeight="1" x14ac:dyDescent="0.25">
      <c r="A8" s="109" t="s">
        <v>890</v>
      </c>
      <c r="B8" s="109"/>
      <c r="C8" s="13" t="s">
        <v>891</v>
      </c>
      <c r="D8" s="102" t="s">
        <v>1388</v>
      </c>
      <c r="F8" s="11"/>
    </row>
    <row r="9" spans="1:7" x14ac:dyDescent="0.25">
      <c r="A9" s="110" t="s">
        <v>892</v>
      </c>
      <c r="B9" s="110"/>
      <c r="C9" s="13" t="s">
        <v>891</v>
      </c>
      <c r="D9" s="102" t="s">
        <v>1389</v>
      </c>
      <c r="F9" s="11"/>
      <c r="G9" s="11"/>
    </row>
    <row r="10" spans="1:7" x14ac:dyDescent="0.25">
      <c r="A10" s="110" t="s">
        <v>893</v>
      </c>
      <c r="B10" s="110"/>
      <c r="C10" s="13" t="s">
        <v>891</v>
      </c>
      <c r="D10" s="102" t="s">
        <v>1390</v>
      </c>
      <c r="F10" s="11"/>
      <c r="G10" s="11"/>
    </row>
    <row r="11" spans="1:7" x14ac:dyDescent="0.25">
      <c r="A11" s="111" t="s">
        <v>894</v>
      </c>
      <c r="B11" s="111"/>
      <c r="C11" s="13" t="s">
        <v>891</v>
      </c>
      <c r="D11" s="102" t="s">
        <v>1391</v>
      </c>
      <c r="F11" s="11"/>
      <c r="G11" s="11"/>
    </row>
    <row r="12" spans="1:7" ht="30" x14ac:dyDescent="0.25">
      <c r="A12" s="111" t="s">
        <v>895</v>
      </c>
      <c r="B12" s="111"/>
      <c r="C12" s="13" t="s">
        <v>889</v>
      </c>
      <c r="D12" s="19" t="s">
        <v>1392</v>
      </c>
      <c r="F12" s="11"/>
      <c r="G12" s="11"/>
    </row>
    <row r="13" spans="1:7" ht="48" customHeight="1" x14ac:dyDescent="0.25">
      <c r="A13" s="109" t="s">
        <v>896</v>
      </c>
      <c r="B13" s="109"/>
      <c r="C13" s="13" t="s">
        <v>891</v>
      </c>
      <c r="D13" s="102" t="s">
        <v>1393</v>
      </c>
      <c r="F13" s="11"/>
      <c r="G13" s="11"/>
    </row>
    <row r="14" spans="1:7" ht="15" customHeight="1" x14ac:dyDescent="0.25">
      <c r="A14" s="112" t="s">
        <v>892</v>
      </c>
      <c r="B14" s="112"/>
      <c r="C14" s="13" t="s">
        <v>891</v>
      </c>
      <c r="D14" s="102" t="s">
        <v>1394</v>
      </c>
      <c r="F14" s="11"/>
      <c r="G14" s="11"/>
    </row>
    <row r="15" spans="1:7" ht="15" customHeight="1" x14ac:dyDescent="0.25">
      <c r="A15" s="112" t="s">
        <v>893</v>
      </c>
      <c r="B15" s="112"/>
      <c r="C15" s="13" t="s">
        <v>891</v>
      </c>
      <c r="D15" s="102" t="s">
        <v>1390</v>
      </c>
      <c r="F15" s="11"/>
      <c r="G15" s="11"/>
    </row>
    <row r="16" spans="1:7" x14ac:dyDescent="0.25">
      <c r="A16" s="111" t="s">
        <v>894</v>
      </c>
      <c r="B16" s="111"/>
      <c r="C16" s="13" t="s">
        <v>891</v>
      </c>
      <c r="D16" s="102" t="s">
        <v>1395</v>
      </c>
      <c r="F16" s="11"/>
      <c r="G16" s="11"/>
    </row>
    <row r="17" spans="1:7" ht="30" customHeight="1" x14ac:dyDescent="0.25">
      <c r="A17" s="109" t="s">
        <v>895</v>
      </c>
      <c r="B17" s="109"/>
      <c r="C17" s="13" t="s">
        <v>889</v>
      </c>
      <c r="D17" s="19" t="s">
        <v>1392</v>
      </c>
      <c r="F17" s="11"/>
      <c r="G17" s="11"/>
    </row>
    <row r="18" spans="1:7" x14ac:dyDescent="0.25">
      <c r="A18" s="113" t="s">
        <v>897</v>
      </c>
      <c r="B18" s="113"/>
      <c r="C18" s="6" t="s">
        <v>898</v>
      </c>
      <c r="D18" s="103">
        <v>77</v>
      </c>
    </row>
    <row r="19" spans="1:7" ht="15" customHeight="1" x14ac:dyDescent="0.25">
      <c r="A19" s="114" t="s">
        <v>899</v>
      </c>
      <c r="B19" s="114"/>
      <c r="C19" s="6" t="s">
        <v>898</v>
      </c>
      <c r="D19" s="103">
        <v>1</v>
      </c>
    </row>
    <row r="20" spans="1:7" ht="18" customHeight="1" x14ac:dyDescent="0.25">
      <c r="A20" s="114" t="s">
        <v>900</v>
      </c>
      <c r="B20" s="114"/>
      <c r="C20" s="6" t="s">
        <v>901</v>
      </c>
      <c r="D20" s="103">
        <v>843</v>
      </c>
    </row>
    <row r="21" spans="1:7" ht="15" customHeight="1" x14ac:dyDescent="0.25">
      <c r="A21" s="114" t="s">
        <v>902</v>
      </c>
      <c r="B21" s="114"/>
      <c r="C21" s="6" t="s">
        <v>901</v>
      </c>
      <c r="D21" s="103">
        <v>49.875</v>
      </c>
    </row>
    <row r="22" spans="1:7" ht="18" customHeight="1" x14ac:dyDescent="0.25">
      <c r="A22" s="115" t="s">
        <v>903</v>
      </c>
      <c r="B22" s="115"/>
      <c r="C22" s="6" t="s">
        <v>901</v>
      </c>
      <c r="D22" s="103">
        <v>460</v>
      </c>
    </row>
    <row r="23" spans="1:7" ht="30" x14ac:dyDescent="0.25">
      <c r="A23" s="26" t="s">
        <v>904</v>
      </c>
      <c r="B23" s="27" t="s">
        <v>905</v>
      </c>
      <c r="C23" s="6" t="s">
        <v>906</v>
      </c>
      <c r="D23" s="14" t="s">
        <v>1</v>
      </c>
    </row>
    <row r="24" spans="1:7" x14ac:dyDescent="0.25">
      <c r="A24" s="113" t="s">
        <v>907</v>
      </c>
      <c r="B24" s="113"/>
      <c r="C24" s="6" t="s">
        <v>898</v>
      </c>
      <c r="D24" s="23">
        <v>1</v>
      </c>
    </row>
    <row r="25" spans="1:7" x14ac:dyDescent="0.25">
      <c r="A25" s="116" t="s">
        <v>908</v>
      </c>
      <c r="B25" s="116"/>
      <c r="C25" s="6" t="s">
        <v>909</v>
      </c>
      <c r="D25" s="23">
        <v>126</v>
      </c>
    </row>
    <row r="26" spans="1:7" x14ac:dyDescent="0.25">
      <c r="A26" s="116"/>
      <c r="B26" s="116"/>
      <c r="C26" s="6" t="s">
        <v>910</v>
      </c>
      <c r="D26" s="28">
        <f>D25/D31*100</f>
        <v>100</v>
      </c>
    </row>
    <row r="27" spans="1:7" ht="15" customHeight="1" x14ac:dyDescent="0.25">
      <c r="A27" s="114" t="s">
        <v>911</v>
      </c>
      <c r="B27" s="114"/>
      <c r="C27" s="6" t="s">
        <v>898</v>
      </c>
      <c r="D27" s="23">
        <v>0</v>
      </c>
    </row>
    <row r="28" spans="1:7" x14ac:dyDescent="0.25">
      <c r="A28" s="116" t="s">
        <v>908</v>
      </c>
      <c r="B28" s="116"/>
      <c r="C28" s="6" t="s">
        <v>909</v>
      </c>
      <c r="D28" s="23">
        <v>0</v>
      </c>
    </row>
    <row r="29" spans="1:7" x14ac:dyDescent="0.25">
      <c r="A29" s="116"/>
      <c r="B29" s="116"/>
      <c r="C29" s="6" t="s">
        <v>910</v>
      </c>
      <c r="D29" s="28">
        <f>D28/D31*100</f>
        <v>0</v>
      </c>
    </row>
    <row r="30" spans="1:7" ht="15" customHeight="1" x14ac:dyDescent="0.25">
      <c r="A30" s="117" t="s">
        <v>912</v>
      </c>
      <c r="B30" s="29" t="s">
        <v>913</v>
      </c>
      <c r="C30" s="6" t="s">
        <v>898</v>
      </c>
      <c r="D30" s="23">
        <v>4</v>
      </c>
    </row>
    <row r="31" spans="1:7" ht="15" customHeight="1" x14ac:dyDescent="0.25">
      <c r="A31" s="117"/>
      <c r="B31" s="29" t="s">
        <v>914</v>
      </c>
      <c r="C31" s="6" t="s">
        <v>915</v>
      </c>
      <c r="D31" s="23">
        <v>126</v>
      </c>
      <c r="F31" s="22">
        <f>D31-D32-D34-D36-D38</f>
        <v>0</v>
      </c>
      <c r="G31" s="1" t="str">
        <f>"=D31-D32-D34-D36-D38"</f>
        <v>=D31-D32-D34-D36-D38</v>
      </c>
    </row>
    <row r="32" spans="1:7" ht="15" customHeight="1" x14ac:dyDescent="0.25">
      <c r="A32" s="117"/>
      <c r="B32" s="116" t="s">
        <v>916</v>
      </c>
      <c r="C32" s="6" t="s">
        <v>915</v>
      </c>
      <c r="D32" s="23">
        <v>0</v>
      </c>
    </row>
    <row r="33" spans="1:7" ht="15" customHeight="1" x14ac:dyDescent="0.25">
      <c r="A33" s="117"/>
      <c r="B33" s="116"/>
      <c r="C33" s="6" t="s">
        <v>910</v>
      </c>
      <c r="D33" s="28">
        <f>D32/D31*100</f>
        <v>0</v>
      </c>
    </row>
    <row r="34" spans="1:7" ht="15" customHeight="1" x14ac:dyDescent="0.25">
      <c r="A34" s="117"/>
      <c r="B34" s="116" t="s">
        <v>917</v>
      </c>
      <c r="C34" s="6" t="s">
        <v>915</v>
      </c>
      <c r="D34" s="23">
        <v>0</v>
      </c>
    </row>
    <row r="35" spans="1:7" ht="15" customHeight="1" x14ac:dyDescent="0.25">
      <c r="A35" s="117"/>
      <c r="B35" s="116"/>
      <c r="C35" s="6" t="s">
        <v>910</v>
      </c>
      <c r="D35" s="28">
        <f>D34/$D$31*100</f>
        <v>0</v>
      </c>
    </row>
    <row r="36" spans="1:7" ht="15" customHeight="1" x14ac:dyDescent="0.25">
      <c r="A36" s="117"/>
      <c r="B36" s="116" t="s">
        <v>918</v>
      </c>
      <c r="C36" s="6" t="s">
        <v>915</v>
      </c>
      <c r="D36" s="23">
        <v>13</v>
      </c>
    </row>
    <row r="37" spans="1:7" ht="15" customHeight="1" x14ac:dyDescent="0.25">
      <c r="A37" s="117"/>
      <c r="B37" s="116"/>
      <c r="C37" s="6" t="s">
        <v>910</v>
      </c>
      <c r="D37" s="28">
        <f>D36/$D$31*100</f>
        <v>10.317460317460316</v>
      </c>
    </row>
    <row r="38" spans="1:7" ht="15" customHeight="1" x14ac:dyDescent="0.25">
      <c r="A38" s="117"/>
      <c r="B38" s="116" t="s">
        <v>919</v>
      </c>
      <c r="C38" s="6" t="s">
        <v>909</v>
      </c>
      <c r="D38" s="23">
        <v>113</v>
      </c>
    </row>
    <row r="39" spans="1:7" ht="15" customHeight="1" x14ac:dyDescent="0.25">
      <c r="A39" s="117"/>
      <c r="B39" s="116"/>
      <c r="C39" s="6" t="s">
        <v>910</v>
      </c>
      <c r="D39" s="28">
        <f>D38/$D$31*100</f>
        <v>89.682539682539684</v>
      </c>
    </row>
    <row r="40" spans="1:7" ht="15" customHeight="1" x14ac:dyDescent="0.25">
      <c r="A40" s="117"/>
      <c r="B40" s="118" t="s">
        <v>920</v>
      </c>
      <c r="C40" s="6" t="s">
        <v>915</v>
      </c>
      <c r="D40" s="23">
        <v>24</v>
      </c>
      <c r="F40" s="22">
        <f>D40-D42-D44</f>
        <v>0</v>
      </c>
      <c r="G40" s="1" t="str">
        <f>"=D40-D42-D44"</f>
        <v>=D40-D42-D44</v>
      </c>
    </row>
    <row r="41" spans="1:7" ht="15" customHeight="1" x14ac:dyDescent="0.25">
      <c r="A41" s="117"/>
      <c r="B41" s="118"/>
      <c r="C41" s="6" t="s">
        <v>910</v>
      </c>
      <c r="D41" s="28">
        <f>D40/$D$31*100</f>
        <v>19.047619047619047</v>
      </c>
    </row>
    <row r="42" spans="1:7" ht="15" customHeight="1" x14ac:dyDescent="0.25">
      <c r="A42" s="117"/>
      <c r="B42" s="116" t="s">
        <v>921</v>
      </c>
      <c r="C42" s="6" t="s">
        <v>915</v>
      </c>
      <c r="D42" s="23">
        <v>0</v>
      </c>
    </row>
    <row r="43" spans="1:7" ht="15" customHeight="1" x14ac:dyDescent="0.25">
      <c r="A43" s="117"/>
      <c r="B43" s="116"/>
      <c r="C43" s="6" t="s">
        <v>910</v>
      </c>
      <c r="D43" s="28">
        <f>D42/D40*100</f>
        <v>0</v>
      </c>
    </row>
    <row r="44" spans="1:7" ht="15" customHeight="1" x14ac:dyDescent="0.25">
      <c r="A44" s="117"/>
      <c r="B44" s="116" t="s">
        <v>919</v>
      </c>
      <c r="C44" s="6" t="s">
        <v>915</v>
      </c>
      <c r="D44" s="23">
        <v>24</v>
      </c>
    </row>
    <row r="45" spans="1:7" ht="15" customHeight="1" x14ac:dyDescent="0.25">
      <c r="A45" s="117"/>
      <c r="B45" s="116"/>
      <c r="C45" s="6" t="s">
        <v>910</v>
      </c>
      <c r="D45" s="28">
        <f>D44/D40*100</f>
        <v>100</v>
      </c>
    </row>
    <row r="46" spans="1:7" ht="15" customHeight="1" x14ac:dyDescent="0.25">
      <c r="A46" s="117"/>
      <c r="B46" s="118" t="s">
        <v>922</v>
      </c>
      <c r="C46" s="6" t="s">
        <v>915</v>
      </c>
      <c r="D46" s="23">
        <v>1</v>
      </c>
      <c r="F46" s="22">
        <f>D46-D48-D50</f>
        <v>0</v>
      </c>
      <c r="G46" s="1" t="str">
        <f>"=D46-D48-D50"</f>
        <v>=D46-D48-D50</v>
      </c>
    </row>
    <row r="47" spans="1:7" ht="15" customHeight="1" x14ac:dyDescent="0.25">
      <c r="A47" s="117"/>
      <c r="B47" s="118"/>
      <c r="C47" s="6" t="s">
        <v>910</v>
      </c>
      <c r="D47" s="28">
        <f>D46/$D$31*100</f>
        <v>0.79365079365079361</v>
      </c>
    </row>
    <row r="48" spans="1:7" ht="15" customHeight="1" x14ac:dyDescent="0.25">
      <c r="A48" s="117"/>
      <c r="B48" s="116" t="s">
        <v>921</v>
      </c>
      <c r="C48" s="6" t="s">
        <v>915</v>
      </c>
      <c r="D48" s="23">
        <v>0</v>
      </c>
    </row>
    <row r="49" spans="1:7" ht="15" customHeight="1" x14ac:dyDescent="0.25">
      <c r="A49" s="117"/>
      <c r="B49" s="116"/>
      <c r="C49" s="6" t="s">
        <v>910</v>
      </c>
      <c r="D49" s="28">
        <f>D48/D46*100</f>
        <v>0</v>
      </c>
    </row>
    <row r="50" spans="1:7" ht="15" customHeight="1" x14ac:dyDescent="0.25">
      <c r="A50" s="117"/>
      <c r="B50" s="116" t="s">
        <v>919</v>
      </c>
      <c r="C50" s="6" t="s">
        <v>915</v>
      </c>
      <c r="D50" s="23">
        <v>1</v>
      </c>
    </row>
    <row r="51" spans="1:7" ht="15" customHeight="1" x14ac:dyDescent="0.25">
      <c r="A51" s="117"/>
      <c r="B51" s="116"/>
      <c r="C51" s="6" t="s">
        <v>910</v>
      </c>
      <c r="D51" s="28">
        <f>D50/D46*100</f>
        <v>100</v>
      </c>
    </row>
    <row r="52" spans="1:7" ht="15" customHeight="1" x14ac:dyDescent="0.25">
      <c r="A52" s="117"/>
      <c r="B52" s="115" t="s">
        <v>923</v>
      </c>
      <c r="C52" s="6" t="s">
        <v>898</v>
      </c>
      <c r="D52" s="23">
        <v>2</v>
      </c>
      <c r="G52" s="1" t="s">
        <v>924</v>
      </c>
    </row>
    <row r="53" spans="1:7" x14ac:dyDescent="0.25">
      <c r="A53" s="117"/>
      <c r="B53" s="115"/>
      <c r="C53" s="6" t="s">
        <v>910</v>
      </c>
      <c r="D53" s="28">
        <f>D52/$D$30*100</f>
        <v>50</v>
      </c>
    </row>
    <row r="54" spans="1:7" ht="15" customHeight="1" x14ac:dyDescent="0.25">
      <c r="A54" s="117"/>
      <c r="B54" s="119" t="s">
        <v>925</v>
      </c>
      <c r="C54" s="6" t="s">
        <v>915</v>
      </c>
      <c r="D54" s="23">
        <v>54</v>
      </c>
    </row>
    <row r="55" spans="1:7" ht="15" customHeight="1" x14ac:dyDescent="0.25">
      <c r="A55" s="117"/>
      <c r="B55" s="119"/>
      <c r="C55" s="6" t="s">
        <v>910</v>
      </c>
      <c r="D55" s="28">
        <f>D54/$D$31*100</f>
        <v>42.857142857142854</v>
      </c>
    </row>
    <row r="56" spans="1:7" ht="15" customHeight="1" x14ac:dyDescent="0.25">
      <c r="A56" s="117"/>
      <c r="B56" s="116" t="s">
        <v>921</v>
      </c>
      <c r="C56" s="6" t="s">
        <v>915</v>
      </c>
      <c r="D56" s="23">
        <v>0</v>
      </c>
    </row>
    <row r="57" spans="1:7" ht="15" customHeight="1" x14ac:dyDescent="0.25">
      <c r="A57" s="117"/>
      <c r="B57" s="116"/>
      <c r="C57" s="6" t="s">
        <v>910</v>
      </c>
      <c r="D57" s="28">
        <f>D56/D54*100</f>
        <v>0</v>
      </c>
    </row>
    <row r="58" spans="1:7" ht="15" customHeight="1" x14ac:dyDescent="0.25">
      <c r="A58" s="117"/>
      <c r="B58" s="116" t="s">
        <v>926</v>
      </c>
      <c r="C58" s="6" t="s">
        <v>915</v>
      </c>
      <c r="D58" s="23">
        <v>0</v>
      </c>
    </row>
    <row r="59" spans="1:7" ht="15" customHeight="1" x14ac:dyDescent="0.25">
      <c r="A59" s="117"/>
      <c r="B59" s="116"/>
      <c r="C59" s="6" t="s">
        <v>910</v>
      </c>
      <c r="D59" s="28" t="e">
        <f>D58/D56*100</f>
        <v>#DIV/0!</v>
      </c>
    </row>
    <row r="60" spans="1:7" ht="15" customHeight="1" x14ac:dyDescent="0.25">
      <c r="A60" s="117"/>
      <c r="B60" s="116" t="s">
        <v>927</v>
      </c>
      <c r="C60" s="6" t="s">
        <v>909</v>
      </c>
      <c r="D60" s="23">
        <v>54</v>
      </c>
    </row>
    <row r="61" spans="1:7" ht="15" customHeight="1" x14ac:dyDescent="0.25">
      <c r="A61" s="117"/>
      <c r="B61" s="116"/>
      <c r="C61" s="6" t="s">
        <v>910</v>
      </c>
      <c r="D61" s="28">
        <f>D60/D54*100</f>
        <v>100</v>
      </c>
    </row>
    <row r="62" spans="1:7" ht="15" customHeight="1" x14ac:dyDescent="0.25">
      <c r="A62" s="117"/>
      <c r="B62" s="116" t="s">
        <v>926</v>
      </c>
      <c r="C62" s="6" t="s">
        <v>915</v>
      </c>
      <c r="D62" s="23">
        <v>24</v>
      </c>
    </row>
    <row r="63" spans="1:7" ht="15" customHeight="1" x14ac:dyDescent="0.25">
      <c r="A63" s="117"/>
      <c r="B63" s="116"/>
      <c r="C63" s="6" t="s">
        <v>910</v>
      </c>
      <c r="D63" s="28">
        <f>D62/D60*100</f>
        <v>44.444444444444443</v>
      </c>
    </row>
    <row r="64" spans="1:7" ht="15" customHeight="1" x14ac:dyDescent="0.25">
      <c r="A64" s="117"/>
      <c r="B64" s="119" t="s">
        <v>928</v>
      </c>
      <c r="C64" s="6" t="s">
        <v>898</v>
      </c>
      <c r="D64" s="23">
        <v>0</v>
      </c>
      <c r="G64" s="1" t="s">
        <v>929</v>
      </c>
    </row>
    <row r="65" spans="1:4" ht="15" customHeight="1" x14ac:dyDescent="0.25">
      <c r="A65" s="117"/>
      <c r="B65" s="119"/>
      <c r="C65" s="6" t="s">
        <v>910</v>
      </c>
      <c r="D65" s="28">
        <f>D64/$D$30*100</f>
        <v>0</v>
      </c>
    </row>
    <row r="66" spans="1:4" ht="15" customHeight="1" x14ac:dyDescent="0.25">
      <c r="A66" s="117"/>
      <c r="B66" s="119" t="s">
        <v>930</v>
      </c>
      <c r="C66" s="6" t="s">
        <v>915</v>
      </c>
      <c r="D66" s="23">
        <v>0</v>
      </c>
    </row>
    <row r="67" spans="1:4" ht="15" customHeight="1" x14ac:dyDescent="0.25">
      <c r="A67" s="117"/>
      <c r="B67" s="119"/>
      <c r="C67" s="6" t="s">
        <v>910</v>
      </c>
      <c r="D67" s="28">
        <f>D66/$D$31*100</f>
        <v>0</v>
      </c>
    </row>
    <row r="68" spans="1:4" ht="15" customHeight="1" x14ac:dyDescent="0.25">
      <c r="A68" s="117"/>
      <c r="B68" s="116" t="s">
        <v>931</v>
      </c>
      <c r="C68" s="6" t="s">
        <v>915</v>
      </c>
      <c r="D68" s="23">
        <v>0</v>
      </c>
    </row>
    <row r="69" spans="1:4" ht="15" customHeight="1" x14ac:dyDescent="0.25">
      <c r="A69" s="117"/>
      <c r="B69" s="116"/>
      <c r="C69" s="6" t="s">
        <v>910</v>
      </c>
      <c r="D69" s="28" t="e">
        <f>D68/D66*100</f>
        <v>#DIV/0!</v>
      </c>
    </row>
    <row r="70" spans="1:4" ht="15" customHeight="1" x14ac:dyDescent="0.25">
      <c r="A70" s="117"/>
      <c r="B70" s="116" t="s">
        <v>919</v>
      </c>
      <c r="C70" s="6" t="s">
        <v>915</v>
      </c>
      <c r="D70" s="23">
        <v>0</v>
      </c>
    </row>
    <row r="71" spans="1:4" ht="15" customHeight="1" x14ac:dyDescent="0.25">
      <c r="A71" s="117"/>
      <c r="B71" s="116"/>
      <c r="C71" s="6" t="s">
        <v>910</v>
      </c>
      <c r="D71" s="28" t="e">
        <f>D70/D66*100</f>
        <v>#DIV/0!</v>
      </c>
    </row>
    <row r="72" spans="1:4" ht="29.25" customHeight="1" x14ac:dyDescent="0.25">
      <c r="A72" s="117" t="s">
        <v>932</v>
      </c>
      <c r="B72" s="24" t="s">
        <v>933</v>
      </c>
      <c r="C72" s="6" t="s">
        <v>909</v>
      </c>
      <c r="D72" s="23">
        <v>1</v>
      </c>
    </row>
    <row r="73" spans="1:4" x14ac:dyDescent="0.25">
      <c r="A73" s="117"/>
      <c r="B73" s="25" t="s">
        <v>934</v>
      </c>
      <c r="C73" s="6" t="s">
        <v>909</v>
      </c>
      <c r="D73" s="23">
        <v>1</v>
      </c>
    </row>
    <row r="74" spans="1:4" x14ac:dyDescent="0.25">
      <c r="A74" s="117"/>
      <c r="B74" s="5" t="s">
        <v>935</v>
      </c>
      <c r="C74" s="6" t="s">
        <v>906</v>
      </c>
      <c r="D74" s="14" t="s">
        <v>1</v>
      </c>
    </row>
    <row r="75" spans="1:4" ht="30" x14ac:dyDescent="0.25">
      <c r="A75" s="117"/>
      <c r="B75" s="30" t="s">
        <v>936</v>
      </c>
      <c r="C75" s="6" t="s">
        <v>906</v>
      </c>
      <c r="D75" s="14" t="s">
        <v>1</v>
      </c>
    </row>
    <row r="76" spans="1:4" x14ac:dyDescent="0.25">
      <c r="A76" s="117"/>
      <c r="B76" s="29" t="s">
        <v>937</v>
      </c>
      <c r="C76" s="6" t="s">
        <v>906</v>
      </c>
      <c r="D76" s="14" t="s">
        <v>1</v>
      </c>
    </row>
    <row r="77" spans="1:4" x14ac:dyDescent="0.25">
      <c r="A77" s="117"/>
      <c r="B77" s="29" t="s">
        <v>938</v>
      </c>
      <c r="C77" s="6" t="s">
        <v>906</v>
      </c>
      <c r="D77" s="14" t="s">
        <v>3</v>
      </c>
    </row>
    <row r="78" spans="1:4" ht="27.75" customHeight="1" x14ac:dyDescent="0.25">
      <c r="A78" s="117" t="s">
        <v>939</v>
      </c>
      <c r="B78" s="31" t="s">
        <v>940</v>
      </c>
      <c r="C78" s="6" t="s">
        <v>906</v>
      </c>
      <c r="D78" s="14" t="s">
        <v>3</v>
      </c>
    </row>
    <row r="79" spans="1:4" ht="27.75" customHeight="1" x14ac:dyDescent="0.25">
      <c r="A79" s="117"/>
      <c r="B79" s="32" t="s">
        <v>941</v>
      </c>
      <c r="C79" s="6" t="s">
        <v>906</v>
      </c>
      <c r="D79" s="14" t="s">
        <v>1</v>
      </c>
    </row>
    <row r="80" spans="1:4" ht="27.75" customHeight="1" x14ac:dyDescent="0.25">
      <c r="A80" s="117"/>
      <c r="B80" s="27" t="s">
        <v>942</v>
      </c>
      <c r="C80" s="33" t="s">
        <v>943</v>
      </c>
      <c r="D80" s="34">
        <v>3</v>
      </c>
    </row>
    <row r="81" spans="1:4" ht="27.75" customHeight="1" x14ac:dyDescent="0.25">
      <c r="A81" s="117"/>
      <c r="B81" s="27" t="s">
        <v>944</v>
      </c>
      <c r="C81" s="33" t="s">
        <v>943</v>
      </c>
      <c r="D81" s="34">
        <v>3</v>
      </c>
    </row>
    <row r="82" spans="1:4" x14ac:dyDescent="0.25">
      <c r="A82" s="116" t="s">
        <v>945</v>
      </c>
      <c r="B82" s="116"/>
      <c r="C82" s="6" t="s">
        <v>906</v>
      </c>
      <c r="D82" s="14" t="s">
        <v>3</v>
      </c>
    </row>
    <row r="83" spans="1:4" x14ac:dyDescent="0.25">
      <c r="A83" s="116" t="s">
        <v>946</v>
      </c>
      <c r="B83" s="116"/>
      <c r="C83" s="6" t="s">
        <v>906</v>
      </c>
      <c r="D83" s="14" t="s">
        <v>3</v>
      </c>
    </row>
    <row r="84" spans="1:4" ht="15" customHeight="1" x14ac:dyDescent="0.25">
      <c r="A84" s="117" t="s">
        <v>947</v>
      </c>
      <c r="B84" s="31" t="s">
        <v>948</v>
      </c>
      <c r="C84" s="6" t="s">
        <v>906</v>
      </c>
      <c r="D84" s="14" t="s">
        <v>3</v>
      </c>
    </row>
    <row r="85" spans="1:4" x14ac:dyDescent="0.25">
      <c r="A85" s="117"/>
      <c r="B85" s="35" t="s">
        <v>949</v>
      </c>
      <c r="C85" s="6" t="s">
        <v>906</v>
      </c>
      <c r="D85" s="4" t="str">
        <f>D79</f>
        <v>да</v>
      </c>
    </row>
    <row r="86" spans="1:4" x14ac:dyDescent="0.25">
      <c r="A86" s="117"/>
      <c r="B86" s="5" t="s">
        <v>950</v>
      </c>
      <c r="C86" s="33" t="s">
        <v>943</v>
      </c>
      <c r="D86" s="34">
        <v>5</v>
      </c>
    </row>
    <row r="87" spans="1:4" ht="15" customHeight="1" x14ac:dyDescent="0.25">
      <c r="A87" s="117" t="s">
        <v>951</v>
      </c>
      <c r="B87" s="29" t="s">
        <v>952</v>
      </c>
      <c r="C87" s="6" t="s">
        <v>906</v>
      </c>
      <c r="D87" s="14" t="s">
        <v>3</v>
      </c>
    </row>
    <row r="88" spans="1:4" x14ac:dyDescent="0.25">
      <c r="A88" s="117"/>
      <c r="B88" s="24" t="s">
        <v>953</v>
      </c>
      <c r="C88" s="6" t="s">
        <v>906</v>
      </c>
      <c r="D88" s="14" t="s">
        <v>1</v>
      </c>
    </row>
    <row r="89" spans="1:4" x14ac:dyDescent="0.25">
      <c r="A89" s="117"/>
      <c r="B89" s="24" t="s">
        <v>954</v>
      </c>
      <c r="C89" s="6" t="s">
        <v>906</v>
      </c>
      <c r="D89" s="14" t="s">
        <v>3</v>
      </c>
    </row>
    <row r="90" spans="1:4" x14ac:dyDescent="0.25">
      <c r="A90" s="117"/>
      <c r="B90" s="24" t="s">
        <v>955</v>
      </c>
      <c r="C90" s="6" t="s">
        <v>906</v>
      </c>
      <c r="D90" s="14" t="s">
        <v>3</v>
      </c>
    </row>
    <row r="91" spans="1:4" x14ac:dyDescent="0.25">
      <c r="A91" s="117"/>
      <c r="B91" s="24" t="s">
        <v>956</v>
      </c>
      <c r="C91" s="6" t="s">
        <v>906</v>
      </c>
      <c r="D91" s="14" t="s">
        <v>3</v>
      </c>
    </row>
    <row r="92" spans="1:4" x14ac:dyDescent="0.25">
      <c r="A92" s="117"/>
      <c r="B92" s="24" t="s">
        <v>957</v>
      </c>
      <c r="C92" s="6" t="s">
        <v>906</v>
      </c>
      <c r="D92" s="14" t="s">
        <v>3</v>
      </c>
    </row>
    <row r="93" spans="1:4" ht="15" customHeight="1" x14ac:dyDescent="0.25">
      <c r="A93" s="117" t="s">
        <v>958</v>
      </c>
      <c r="B93" s="25" t="s">
        <v>959</v>
      </c>
      <c r="C93" s="6" t="s">
        <v>906</v>
      </c>
      <c r="D93" s="14" t="s">
        <v>1</v>
      </c>
    </row>
    <row r="94" spans="1:4" x14ac:dyDescent="0.25">
      <c r="A94" s="117"/>
      <c r="B94" s="24" t="s">
        <v>960</v>
      </c>
      <c r="C94" s="6" t="s">
        <v>906</v>
      </c>
      <c r="D94" s="14" t="s">
        <v>1</v>
      </c>
    </row>
    <row r="95" spans="1:4" x14ac:dyDescent="0.25">
      <c r="A95" s="117"/>
      <c r="B95" s="24" t="s">
        <v>961</v>
      </c>
      <c r="C95" s="6" t="s">
        <v>898</v>
      </c>
      <c r="D95" s="23">
        <v>6</v>
      </c>
    </row>
    <row r="96" spans="1:4" x14ac:dyDescent="0.25">
      <c r="A96" s="117"/>
      <c r="B96" s="24" t="s">
        <v>962</v>
      </c>
      <c r="C96" s="6" t="s">
        <v>898</v>
      </c>
      <c r="D96" s="23">
        <v>2</v>
      </c>
    </row>
    <row r="97" spans="1:4" x14ac:dyDescent="0.25">
      <c r="A97" s="117"/>
      <c r="B97" s="24" t="s">
        <v>963</v>
      </c>
      <c r="C97" s="6" t="s">
        <v>898</v>
      </c>
      <c r="D97" s="23">
        <v>7</v>
      </c>
    </row>
    <row r="98" spans="1:4" x14ac:dyDescent="0.25">
      <c r="A98" s="117"/>
      <c r="B98" s="24" t="s">
        <v>962</v>
      </c>
      <c r="C98" s="6" t="s">
        <v>898</v>
      </c>
      <c r="D98" s="23">
        <v>5</v>
      </c>
    </row>
    <row r="99" spans="1:4" x14ac:dyDescent="0.25">
      <c r="A99" s="117"/>
      <c r="B99" s="24" t="s">
        <v>964</v>
      </c>
      <c r="C99" s="6" t="s">
        <v>898</v>
      </c>
      <c r="D99" s="23">
        <v>1</v>
      </c>
    </row>
    <row r="100" spans="1:4" x14ac:dyDescent="0.25">
      <c r="A100" s="117"/>
      <c r="B100" s="24" t="s">
        <v>965</v>
      </c>
      <c r="C100" s="6" t="s">
        <v>898</v>
      </c>
      <c r="D100" s="23">
        <v>1</v>
      </c>
    </row>
    <row r="101" spans="1:4" x14ac:dyDescent="0.25">
      <c r="A101" s="117"/>
      <c r="B101" s="24" t="s">
        <v>966</v>
      </c>
      <c r="C101" s="6" t="s">
        <v>898</v>
      </c>
      <c r="D101" s="23">
        <v>3</v>
      </c>
    </row>
    <row r="102" spans="1:4" x14ac:dyDescent="0.25">
      <c r="A102" s="117"/>
      <c r="B102" s="24" t="s">
        <v>967</v>
      </c>
      <c r="C102" s="6" t="s">
        <v>898</v>
      </c>
      <c r="D102" s="23">
        <v>3</v>
      </c>
    </row>
    <row r="103" spans="1:4" x14ac:dyDescent="0.25">
      <c r="A103" s="117"/>
      <c r="B103" s="24" t="s">
        <v>968</v>
      </c>
      <c r="C103" s="6" t="s">
        <v>898</v>
      </c>
      <c r="D103" s="23">
        <v>1</v>
      </c>
    </row>
    <row r="104" spans="1:4" x14ac:dyDescent="0.25">
      <c r="A104" s="117"/>
      <c r="B104" s="24" t="s">
        <v>969</v>
      </c>
      <c r="C104" s="6" t="s">
        <v>898</v>
      </c>
      <c r="D104" s="23">
        <v>1</v>
      </c>
    </row>
    <row r="105" spans="1:4" x14ac:dyDescent="0.25">
      <c r="A105" s="117"/>
      <c r="B105" s="24" t="s">
        <v>970</v>
      </c>
      <c r="C105" s="6" t="s">
        <v>898</v>
      </c>
      <c r="D105" s="23">
        <v>5</v>
      </c>
    </row>
    <row r="106" spans="1:4" ht="15" customHeight="1" x14ac:dyDescent="0.25">
      <c r="A106" s="117" t="s">
        <v>971</v>
      </c>
      <c r="B106" s="24" t="s">
        <v>972</v>
      </c>
      <c r="C106" s="6" t="s">
        <v>906</v>
      </c>
      <c r="D106" s="14" t="s">
        <v>1</v>
      </c>
    </row>
    <row r="107" spans="1:4" x14ac:dyDescent="0.25">
      <c r="A107" s="117"/>
      <c r="B107" s="24" t="s">
        <v>973</v>
      </c>
      <c r="C107" s="6" t="s">
        <v>906</v>
      </c>
      <c r="D107" s="14" t="s">
        <v>1</v>
      </c>
    </row>
    <row r="108" spans="1:4" x14ac:dyDescent="0.25">
      <c r="A108" s="117"/>
      <c r="B108" s="24" t="s">
        <v>974</v>
      </c>
      <c r="C108" s="6" t="s">
        <v>906</v>
      </c>
      <c r="D108" s="14" t="s">
        <v>1</v>
      </c>
    </row>
    <row r="109" spans="1:4" x14ac:dyDescent="0.25">
      <c r="A109" s="117"/>
      <c r="B109" s="24" t="s">
        <v>975</v>
      </c>
      <c r="C109" s="6" t="s">
        <v>906</v>
      </c>
      <c r="D109" s="14" t="s">
        <v>1</v>
      </c>
    </row>
    <row r="110" spans="1:4" x14ac:dyDescent="0.25">
      <c r="A110" s="117"/>
      <c r="B110" s="24" t="s">
        <v>976</v>
      </c>
      <c r="C110" s="6" t="s">
        <v>906</v>
      </c>
      <c r="D110" s="14" t="s">
        <v>1</v>
      </c>
    </row>
    <row r="111" spans="1:4" x14ac:dyDescent="0.25">
      <c r="A111" s="117"/>
      <c r="B111" s="24" t="s">
        <v>977</v>
      </c>
      <c r="C111" s="6" t="s">
        <v>906</v>
      </c>
      <c r="D111" s="14" t="s">
        <v>1</v>
      </c>
    </row>
    <row r="112" spans="1:4" ht="30" x14ac:dyDescent="0.25">
      <c r="A112" s="117"/>
      <c r="B112" s="24" t="s">
        <v>978</v>
      </c>
      <c r="C112" s="6" t="s">
        <v>906</v>
      </c>
      <c r="D112" s="14" t="s">
        <v>1</v>
      </c>
    </row>
    <row r="113" spans="1:4" ht="15" customHeight="1" x14ac:dyDescent="0.25">
      <c r="A113" s="117" t="s">
        <v>979</v>
      </c>
      <c r="B113" s="5" t="s">
        <v>980</v>
      </c>
      <c r="C113" s="6" t="s">
        <v>906</v>
      </c>
      <c r="D113" s="14" t="s">
        <v>1</v>
      </c>
    </row>
    <row r="114" spans="1:4" x14ac:dyDescent="0.25">
      <c r="A114" s="117"/>
      <c r="B114" s="5" t="s">
        <v>981</v>
      </c>
      <c r="C114" s="6" t="s">
        <v>906</v>
      </c>
      <c r="D114" s="14" t="s">
        <v>1</v>
      </c>
    </row>
    <row r="115" spans="1:4" x14ac:dyDescent="0.25">
      <c r="A115" s="117"/>
      <c r="B115" s="5" t="s">
        <v>982</v>
      </c>
      <c r="C115" s="6" t="s">
        <v>906</v>
      </c>
      <c r="D115" s="14" t="s">
        <v>1</v>
      </c>
    </row>
    <row r="116" spans="1:4" x14ac:dyDescent="0.25">
      <c r="A116" s="117"/>
      <c r="B116" s="5" t="s">
        <v>983</v>
      </c>
      <c r="C116" s="6" t="s">
        <v>906</v>
      </c>
      <c r="D116" s="14" t="s">
        <v>1</v>
      </c>
    </row>
    <row r="117" spans="1:4" x14ac:dyDescent="0.25">
      <c r="A117" s="117"/>
      <c r="B117" s="5" t="s">
        <v>984</v>
      </c>
      <c r="C117" s="6" t="s">
        <v>906</v>
      </c>
      <c r="D117" s="14" t="s">
        <v>1</v>
      </c>
    </row>
    <row r="118" spans="1:4" x14ac:dyDescent="0.25">
      <c r="A118" s="117"/>
      <c r="B118" s="5" t="s">
        <v>985</v>
      </c>
      <c r="C118" s="6" t="s">
        <v>906</v>
      </c>
      <c r="D118" s="14" t="s">
        <v>1</v>
      </c>
    </row>
    <row r="119" spans="1:4" x14ac:dyDescent="0.25">
      <c r="A119" s="117"/>
      <c r="B119" s="5" t="s">
        <v>986</v>
      </c>
      <c r="C119" s="6" t="s">
        <v>906</v>
      </c>
      <c r="D119" s="14" t="s">
        <v>1</v>
      </c>
    </row>
    <row r="120" spans="1:4" x14ac:dyDescent="0.25">
      <c r="A120" s="117"/>
      <c r="B120" s="5" t="s">
        <v>987</v>
      </c>
      <c r="C120" s="6" t="s">
        <v>906</v>
      </c>
      <c r="D120" s="14" t="s">
        <v>1</v>
      </c>
    </row>
    <row r="121" spans="1:4" ht="30" x14ac:dyDescent="0.25">
      <c r="A121" s="117"/>
      <c r="B121" s="30" t="s">
        <v>988</v>
      </c>
      <c r="C121" s="6" t="s">
        <v>906</v>
      </c>
      <c r="D121" s="14" t="s">
        <v>1</v>
      </c>
    </row>
    <row r="122" spans="1:4" ht="30" x14ac:dyDescent="0.25">
      <c r="A122" s="117"/>
      <c r="B122" s="30" t="s">
        <v>989</v>
      </c>
      <c r="C122" s="36" t="s">
        <v>990</v>
      </c>
      <c r="D122" s="14" t="s">
        <v>3</v>
      </c>
    </row>
    <row r="123" spans="1:4" ht="15" customHeight="1" x14ac:dyDescent="0.25">
      <c r="A123" s="117" t="s">
        <v>991</v>
      </c>
      <c r="B123" s="37" t="s">
        <v>992</v>
      </c>
      <c r="C123" s="6" t="s">
        <v>906</v>
      </c>
      <c r="D123" s="14" t="s">
        <v>1</v>
      </c>
    </row>
    <row r="124" spans="1:4" ht="29.25" x14ac:dyDescent="0.25">
      <c r="A124" s="117"/>
      <c r="B124" s="37" t="s">
        <v>993</v>
      </c>
      <c r="C124" s="6" t="s">
        <v>906</v>
      </c>
      <c r="D124" s="14" t="s">
        <v>1</v>
      </c>
    </row>
    <row r="125" spans="1:4" x14ac:dyDescent="0.25">
      <c r="A125" s="117"/>
      <c r="B125" s="30" t="s">
        <v>994</v>
      </c>
      <c r="C125" s="6" t="s">
        <v>906</v>
      </c>
      <c r="D125" s="14" t="s">
        <v>1</v>
      </c>
    </row>
    <row r="126" spans="1:4" ht="30" x14ac:dyDescent="0.25">
      <c r="A126" s="117"/>
      <c r="B126" s="30" t="s">
        <v>995</v>
      </c>
      <c r="C126" s="6" t="s">
        <v>906</v>
      </c>
      <c r="D126" s="14" t="s">
        <v>1</v>
      </c>
    </row>
    <row r="127" spans="1:4" x14ac:dyDescent="0.25">
      <c r="A127" s="117"/>
      <c r="B127" s="30" t="s">
        <v>996</v>
      </c>
      <c r="C127" s="6" t="s">
        <v>906</v>
      </c>
      <c r="D127" s="14" t="s">
        <v>1</v>
      </c>
    </row>
    <row r="128" spans="1:4" x14ac:dyDescent="0.25">
      <c r="A128" s="117"/>
      <c r="B128" s="30" t="s">
        <v>997</v>
      </c>
      <c r="C128" s="6" t="s">
        <v>906</v>
      </c>
      <c r="D128" s="14" t="s">
        <v>1</v>
      </c>
    </row>
    <row r="129" spans="1:4" ht="15" customHeight="1" x14ac:dyDescent="0.25">
      <c r="A129" s="117" t="s">
        <v>998</v>
      </c>
      <c r="B129" s="37" t="s">
        <v>999</v>
      </c>
      <c r="C129" s="6" t="s">
        <v>906</v>
      </c>
      <c r="D129" s="14" t="s">
        <v>1</v>
      </c>
    </row>
    <row r="130" spans="1:4" ht="29.25" x14ac:dyDescent="0.25">
      <c r="A130" s="117"/>
      <c r="B130" s="25" t="s">
        <v>1000</v>
      </c>
      <c r="C130" s="6" t="s">
        <v>906</v>
      </c>
      <c r="D130" s="14" t="s">
        <v>1</v>
      </c>
    </row>
    <row r="131" spans="1:4" x14ac:dyDescent="0.25">
      <c r="A131" s="117"/>
      <c r="B131" s="24" t="s">
        <v>1001</v>
      </c>
      <c r="C131" s="6" t="s">
        <v>906</v>
      </c>
      <c r="D131" s="14" t="s">
        <v>1</v>
      </c>
    </row>
    <row r="132" spans="1:4" x14ac:dyDescent="0.25">
      <c r="A132" s="117"/>
      <c r="B132" s="24" t="s">
        <v>1002</v>
      </c>
      <c r="C132" s="6" t="s">
        <v>906</v>
      </c>
      <c r="D132" s="14" t="s">
        <v>1</v>
      </c>
    </row>
    <row r="133" spans="1:4" x14ac:dyDescent="0.25">
      <c r="A133" s="117"/>
      <c r="B133" s="24" t="s">
        <v>1003</v>
      </c>
      <c r="C133" s="6" t="s">
        <v>906</v>
      </c>
      <c r="D133" s="14" t="s">
        <v>1</v>
      </c>
    </row>
    <row r="134" spans="1:4" x14ac:dyDescent="0.25">
      <c r="A134" s="117"/>
      <c r="B134" s="24" t="s">
        <v>1004</v>
      </c>
      <c r="C134" s="6" t="s">
        <v>906</v>
      </c>
      <c r="D134" s="14" t="s">
        <v>1</v>
      </c>
    </row>
    <row r="135" spans="1:4" x14ac:dyDescent="0.25">
      <c r="A135" s="117"/>
      <c r="B135" s="24" t="s">
        <v>1005</v>
      </c>
      <c r="C135" s="6" t="s">
        <v>906</v>
      </c>
      <c r="D135" s="14" t="s">
        <v>1</v>
      </c>
    </row>
    <row r="136" spans="1:4" x14ac:dyDescent="0.25">
      <c r="A136" s="117"/>
      <c r="B136" s="24" t="s">
        <v>1006</v>
      </c>
      <c r="C136" s="6" t="s">
        <v>906</v>
      </c>
      <c r="D136" s="14" t="s">
        <v>1</v>
      </c>
    </row>
    <row r="137" spans="1:4" x14ac:dyDescent="0.25">
      <c r="A137" s="117"/>
      <c r="B137" s="24" t="s">
        <v>1007</v>
      </c>
      <c r="C137" s="6" t="s">
        <v>906</v>
      </c>
      <c r="D137" s="14" t="s">
        <v>1</v>
      </c>
    </row>
    <row r="138" spans="1:4" ht="45" x14ac:dyDescent="0.25">
      <c r="A138" s="117"/>
      <c r="B138" s="24" t="s">
        <v>1008</v>
      </c>
      <c r="C138" s="6" t="s">
        <v>906</v>
      </c>
      <c r="D138" s="14" t="s">
        <v>1</v>
      </c>
    </row>
    <row r="139" spans="1:4" ht="45" x14ac:dyDescent="0.25">
      <c r="A139" s="117"/>
      <c r="B139" s="24" t="s">
        <v>1009</v>
      </c>
      <c r="C139" s="6" t="s">
        <v>906</v>
      </c>
      <c r="D139" s="14" t="s">
        <v>1</v>
      </c>
    </row>
    <row r="140" spans="1:4" ht="45" x14ac:dyDescent="0.25">
      <c r="A140" s="117"/>
      <c r="B140" s="24" t="s">
        <v>1010</v>
      </c>
      <c r="C140" s="6" t="s">
        <v>906</v>
      </c>
      <c r="D140" s="14" t="s">
        <v>1</v>
      </c>
    </row>
    <row r="141" spans="1:4" ht="45" x14ac:dyDescent="0.25">
      <c r="A141" s="117"/>
      <c r="B141" s="24" t="s">
        <v>1011</v>
      </c>
      <c r="C141" s="6" t="s">
        <v>906</v>
      </c>
      <c r="D141" s="14" t="s">
        <v>1</v>
      </c>
    </row>
    <row r="142" spans="1:4" ht="45" x14ac:dyDescent="0.25">
      <c r="A142" s="117"/>
      <c r="B142" s="24" t="s">
        <v>1012</v>
      </c>
      <c r="C142" s="6" t="s">
        <v>906</v>
      </c>
      <c r="D142" s="14" t="s">
        <v>1</v>
      </c>
    </row>
    <row r="143" spans="1:4" x14ac:dyDescent="0.25">
      <c r="A143" s="117"/>
      <c r="B143" s="24" t="s">
        <v>1013</v>
      </c>
      <c r="C143" s="6" t="s">
        <v>906</v>
      </c>
      <c r="D143" s="14" t="s">
        <v>1</v>
      </c>
    </row>
    <row r="144" spans="1:4" ht="15" customHeight="1" x14ac:dyDescent="0.25">
      <c r="A144" s="117" t="s">
        <v>1014</v>
      </c>
      <c r="B144" s="37" t="s">
        <v>1015</v>
      </c>
      <c r="C144" s="6" t="s">
        <v>906</v>
      </c>
      <c r="D144" s="14" t="s">
        <v>1</v>
      </c>
    </row>
    <row r="145" spans="1:4" ht="29.25" x14ac:dyDescent="0.25">
      <c r="A145" s="117"/>
      <c r="B145" s="25" t="s">
        <v>1016</v>
      </c>
      <c r="C145" s="6" t="s">
        <v>906</v>
      </c>
      <c r="D145" s="14" t="s">
        <v>1</v>
      </c>
    </row>
    <row r="146" spans="1:4" x14ac:dyDescent="0.25">
      <c r="A146" s="117"/>
      <c r="B146" s="24" t="s">
        <v>1017</v>
      </c>
      <c r="C146" s="6" t="s">
        <v>906</v>
      </c>
      <c r="D146" s="14" t="s">
        <v>1</v>
      </c>
    </row>
    <row r="147" spans="1:4" x14ac:dyDescent="0.25">
      <c r="A147" s="117"/>
      <c r="B147" s="24" t="s">
        <v>1018</v>
      </c>
      <c r="C147" s="6" t="s">
        <v>906</v>
      </c>
      <c r="D147" s="14" t="s">
        <v>1</v>
      </c>
    </row>
    <row r="148" spans="1:4" x14ac:dyDescent="0.25">
      <c r="A148" s="117"/>
      <c r="B148" s="24" t="s">
        <v>1019</v>
      </c>
      <c r="C148" s="6" t="s">
        <v>906</v>
      </c>
      <c r="D148" s="14" t="s">
        <v>1</v>
      </c>
    </row>
    <row r="149" spans="1:4" ht="30" customHeight="1" x14ac:dyDescent="0.25">
      <c r="A149" s="117" t="s">
        <v>1020</v>
      </c>
      <c r="B149" s="25" t="s">
        <v>1021</v>
      </c>
      <c r="C149" s="6" t="s">
        <v>906</v>
      </c>
      <c r="D149" s="14" t="s">
        <v>3</v>
      </c>
    </row>
    <row r="150" spans="1:4" x14ac:dyDescent="0.25">
      <c r="A150" s="117"/>
      <c r="B150" s="24" t="s">
        <v>1022</v>
      </c>
      <c r="C150" s="6" t="s">
        <v>906</v>
      </c>
      <c r="D150" s="14" t="s">
        <v>1</v>
      </c>
    </row>
    <row r="151" spans="1:4" ht="15" customHeight="1" x14ac:dyDescent="0.25">
      <c r="A151" s="117" t="s">
        <v>1023</v>
      </c>
      <c r="B151" s="25" t="s">
        <v>1024</v>
      </c>
      <c r="C151" s="26" t="s">
        <v>898</v>
      </c>
      <c r="D151" s="23">
        <v>5</v>
      </c>
    </row>
    <row r="152" spans="1:4" x14ac:dyDescent="0.25">
      <c r="A152" s="117"/>
      <c r="B152" s="24" t="s">
        <v>1025</v>
      </c>
      <c r="C152" s="6" t="s">
        <v>906</v>
      </c>
      <c r="D152" s="14" t="s">
        <v>1</v>
      </c>
    </row>
    <row r="153" spans="1:4" x14ac:dyDescent="0.25">
      <c r="A153" s="117"/>
      <c r="B153" s="24" t="s">
        <v>1026</v>
      </c>
      <c r="C153" s="6" t="s">
        <v>906</v>
      </c>
      <c r="D153" s="14" t="s">
        <v>1</v>
      </c>
    </row>
    <row r="154" spans="1:4" ht="30" x14ac:dyDescent="0.25">
      <c r="A154" s="117"/>
      <c r="B154" s="24" t="s">
        <v>1027</v>
      </c>
      <c r="C154" s="6" t="s">
        <v>906</v>
      </c>
      <c r="D154" s="14" t="s">
        <v>1</v>
      </c>
    </row>
    <row r="155" spans="1:4" ht="30" x14ac:dyDescent="0.25">
      <c r="A155" s="117"/>
      <c r="B155" s="24" t="s">
        <v>1028</v>
      </c>
      <c r="C155" s="6" t="s">
        <v>906</v>
      </c>
      <c r="D155" s="14" t="s">
        <v>1</v>
      </c>
    </row>
    <row r="156" spans="1:4" s="22" customFormat="1" ht="30" x14ac:dyDescent="0.25">
      <c r="A156" s="117"/>
      <c r="B156" s="24" t="s">
        <v>1029</v>
      </c>
      <c r="C156" s="36" t="s">
        <v>990</v>
      </c>
      <c r="D156" s="14" t="s">
        <v>3</v>
      </c>
    </row>
    <row r="157" spans="1:4" ht="48.75" customHeight="1" x14ac:dyDescent="0.25">
      <c r="A157" s="117" t="s">
        <v>1030</v>
      </c>
      <c r="B157" s="25" t="s">
        <v>1031</v>
      </c>
      <c r="C157" s="6" t="s">
        <v>906</v>
      </c>
      <c r="D157" s="14" t="s">
        <v>1</v>
      </c>
    </row>
    <row r="158" spans="1:4" ht="48.75" customHeight="1" x14ac:dyDescent="0.25">
      <c r="A158" s="117"/>
      <c r="B158" s="24" t="s">
        <v>1032</v>
      </c>
      <c r="C158" s="6" t="s">
        <v>906</v>
      </c>
      <c r="D158" s="14" t="s">
        <v>1</v>
      </c>
    </row>
    <row r="159" spans="1:4" ht="16.5" customHeight="1" x14ac:dyDescent="0.25">
      <c r="A159" s="117"/>
      <c r="B159" s="30" t="s">
        <v>1033</v>
      </c>
      <c r="C159" s="6" t="s">
        <v>906</v>
      </c>
      <c r="D159" s="14" t="s">
        <v>1</v>
      </c>
    </row>
    <row r="160" spans="1:4" ht="30" customHeight="1" x14ac:dyDescent="0.25">
      <c r="A160" s="115" t="s">
        <v>1034</v>
      </c>
      <c r="B160" s="30" t="s">
        <v>1035</v>
      </c>
      <c r="C160" s="6" t="s">
        <v>906</v>
      </c>
      <c r="D160" s="14" t="s">
        <v>1</v>
      </c>
    </row>
    <row r="161" spans="1:7" x14ac:dyDescent="0.25">
      <c r="A161" s="115"/>
      <c r="B161" s="30" t="s">
        <v>1036</v>
      </c>
      <c r="C161" s="6" t="s">
        <v>906</v>
      </c>
      <c r="D161" s="14" t="s">
        <v>1</v>
      </c>
    </row>
    <row r="162" spans="1:7" ht="45" x14ac:dyDescent="0.25">
      <c r="A162" s="115"/>
      <c r="B162" s="30" t="s">
        <v>1037</v>
      </c>
      <c r="C162" s="6" t="s">
        <v>906</v>
      </c>
      <c r="D162" s="14" t="s">
        <v>1</v>
      </c>
    </row>
    <row r="163" spans="1:7" x14ac:dyDescent="0.25">
      <c r="A163" s="115"/>
      <c r="B163" s="30" t="s">
        <v>1038</v>
      </c>
      <c r="C163" s="6" t="s">
        <v>1039</v>
      </c>
      <c r="D163" s="23">
        <v>16580</v>
      </c>
      <c r="F163" s="22">
        <f>D163-D164-D165</f>
        <v>0</v>
      </c>
      <c r="G163" s="1" t="str">
        <f>"=D163-D164-D165"</f>
        <v>=D163-D164-D165</v>
      </c>
    </row>
    <row r="164" spans="1:7" x14ac:dyDescent="0.25">
      <c r="A164" s="115"/>
      <c r="B164" s="30" t="s">
        <v>1040</v>
      </c>
      <c r="C164" s="6" t="s">
        <v>1039</v>
      </c>
      <c r="D164" s="23">
        <v>1124</v>
      </c>
    </row>
    <row r="165" spans="1:7" x14ac:dyDescent="0.25">
      <c r="A165" s="115"/>
      <c r="B165" s="30" t="s">
        <v>1041</v>
      </c>
      <c r="C165" s="6" t="s">
        <v>1039</v>
      </c>
      <c r="D165" s="23">
        <v>15456</v>
      </c>
    </row>
    <row r="166" spans="1:7" x14ac:dyDescent="0.25">
      <c r="A166" s="115"/>
      <c r="B166" s="30" t="s">
        <v>1042</v>
      </c>
      <c r="C166" s="6" t="s">
        <v>898</v>
      </c>
      <c r="D166" s="23">
        <v>0</v>
      </c>
    </row>
    <row r="167" spans="1:7" ht="29.25" customHeight="1" x14ac:dyDescent="0.25">
      <c r="A167" s="117" t="s">
        <v>1043</v>
      </c>
      <c r="B167" s="38" t="s">
        <v>1044</v>
      </c>
      <c r="C167" s="33" t="s">
        <v>910</v>
      </c>
      <c r="D167" s="39">
        <f>(COUNTIF(D168:D172,"да")/7+COUNTIF(D173:D173,"нет")/7+COUNTIF(D174,"да")/7)*100</f>
        <v>100</v>
      </c>
      <c r="F167" s="22"/>
    </row>
    <row r="168" spans="1:7" ht="30" x14ac:dyDescent="0.25">
      <c r="A168" s="117"/>
      <c r="B168" s="40" t="s">
        <v>1045</v>
      </c>
      <c r="C168" s="33" t="s">
        <v>906</v>
      </c>
      <c r="D168" s="21" t="s">
        <v>1</v>
      </c>
    </row>
    <row r="169" spans="1:7" ht="30" x14ac:dyDescent="0.25">
      <c r="A169" s="117"/>
      <c r="B169" s="40" t="s">
        <v>1046</v>
      </c>
      <c r="C169" s="33" t="s">
        <v>906</v>
      </c>
      <c r="D169" s="21" t="s">
        <v>1</v>
      </c>
    </row>
    <row r="170" spans="1:7" x14ac:dyDescent="0.25">
      <c r="A170" s="117"/>
      <c r="B170" s="40" t="s">
        <v>1047</v>
      </c>
      <c r="C170" s="33" t="s">
        <v>906</v>
      </c>
      <c r="D170" s="21" t="s">
        <v>1</v>
      </c>
    </row>
    <row r="171" spans="1:7" x14ac:dyDescent="0.25">
      <c r="A171" s="117"/>
      <c r="B171" s="40" t="s">
        <v>1048</v>
      </c>
      <c r="C171" s="33" t="s">
        <v>906</v>
      </c>
      <c r="D171" s="21" t="s">
        <v>1</v>
      </c>
    </row>
    <row r="172" spans="1:7" ht="45" x14ac:dyDescent="0.25">
      <c r="A172" s="117"/>
      <c r="B172" s="40" t="s">
        <v>1049</v>
      </c>
      <c r="C172" s="33" t="s">
        <v>906</v>
      </c>
      <c r="D172" s="21" t="s">
        <v>1</v>
      </c>
    </row>
    <row r="173" spans="1:7" x14ac:dyDescent="0.25">
      <c r="A173" s="117"/>
      <c r="B173" s="38" t="s">
        <v>1050</v>
      </c>
      <c r="C173" s="33" t="s">
        <v>906</v>
      </c>
      <c r="D173" s="21" t="s">
        <v>3</v>
      </c>
    </row>
    <row r="174" spans="1:7" x14ac:dyDescent="0.25">
      <c r="A174" s="117"/>
      <c r="B174" s="40" t="s">
        <v>1051</v>
      </c>
      <c r="C174" s="33" t="s">
        <v>906</v>
      </c>
      <c r="D174" s="21" t="s">
        <v>1</v>
      </c>
    </row>
    <row r="175" spans="1:7" x14ac:dyDescent="0.25">
      <c r="A175" s="117"/>
      <c r="B175" s="38" t="s">
        <v>1052</v>
      </c>
      <c r="C175" s="33" t="s">
        <v>910</v>
      </c>
      <c r="D175" s="39">
        <f>(COUNTIF(D176:D182,"да")/7*100)</f>
        <v>100</v>
      </c>
    </row>
    <row r="176" spans="1:7" ht="45" x14ac:dyDescent="0.25">
      <c r="A176" s="117"/>
      <c r="B176" s="40" t="s">
        <v>1053</v>
      </c>
      <c r="C176" s="33" t="s">
        <v>906</v>
      </c>
      <c r="D176" s="21" t="s">
        <v>1</v>
      </c>
    </row>
    <row r="177" spans="1:4" ht="60" x14ac:dyDescent="0.25">
      <c r="A177" s="117"/>
      <c r="B177" s="40" t="s">
        <v>1054</v>
      </c>
      <c r="C177" s="33" t="s">
        <v>906</v>
      </c>
      <c r="D177" s="21" t="s">
        <v>1</v>
      </c>
    </row>
    <row r="178" spans="1:4" ht="60" x14ac:dyDescent="0.25">
      <c r="A178" s="117"/>
      <c r="B178" s="40" t="s">
        <v>1055</v>
      </c>
      <c r="C178" s="33" t="s">
        <v>906</v>
      </c>
      <c r="D178" s="21" t="s">
        <v>1</v>
      </c>
    </row>
    <row r="179" spans="1:4" ht="30" x14ac:dyDescent="0.25">
      <c r="A179" s="117"/>
      <c r="B179" s="40" t="s">
        <v>1056</v>
      </c>
      <c r="C179" s="33" t="s">
        <v>906</v>
      </c>
      <c r="D179" s="21" t="s">
        <v>1</v>
      </c>
    </row>
    <row r="180" spans="1:4" ht="45" x14ac:dyDescent="0.25">
      <c r="A180" s="117"/>
      <c r="B180" s="40" t="s">
        <v>1057</v>
      </c>
      <c r="C180" s="33" t="s">
        <v>906</v>
      </c>
      <c r="D180" s="21" t="s">
        <v>1</v>
      </c>
    </row>
    <row r="181" spans="1:4" ht="75" x14ac:dyDescent="0.25">
      <c r="A181" s="117"/>
      <c r="B181" s="40" t="s">
        <v>1058</v>
      </c>
      <c r="C181" s="33" t="s">
        <v>906</v>
      </c>
      <c r="D181" s="21" t="s">
        <v>1</v>
      </c>
    </row>
    <row r="182" spans="1:4" ht="60" x14ac:dyDescent="0.25">
      <c r="A182" s="117"/>
      <c r="B182" s="40" t="s">
        <v>1059</v>
      </c>
      <c r="C182" s="33" t="s">
        <v>906</v>
      </c>
      <c r="D182" s="21" t="s">
        <v>1</v>
      </c>
    </row>
    <row r="183" spans="1:4" x14ac:dyDescent="0.25">
      <c r="A183" s="117"/>
      <c r="B183" s="38" t="s">
        <v>1060</v>
      </c>
      <c r="C183" s="33" t="s">
        <v>910</v>
      </c>
      <c r="D183" s="39">
        <f>(COUNTIF(D184:D195,"да")/12*100)</f>
        <v>100</v>
      </c>
    </row>
    <row r="184" spans="1:4" ht="45" x14ac:dyDescent="0.25">
      <c r="A184" s="117"/>
      <c r="B184" s="40" t="s">
        <v>1061</v>
      </c>
      <c r="C184" s="33" t="s">
        <v>906</v>
      </c>
      <c r="D184" s="21" t="s">
        <v>1</v>
      </c>
    </row>
    <row r="185" spans="1:4" ht="60" x14ac:dyDescent="0.25">
      <c r="A185" s="117"/>
      <c r="B185" s="40" t="s">
        <v>1062</v>
      </c>
      <c r="C185" s="33" t="s">
        <v>906</v>
      </c>
      <c r="D185" s="21" t="s">
        <v>1</v>
      </c>
    </row>
    <row r="186" spans="1:4" x14ac:dyDescent="0.25">
      <c r="A186" s="117"/>
      <c r="B186" s="40" t="s">
        <v>1063</v>
      </c>
      <c r="C186" s="33" t="s">
        <v>906</v>
      </c>
      <c r="D186" s="21" t="s">
        <v>1</v>
      </c>
    </row>
    <row r="187" spans="1:4" ht="30" x14ac:dyDescent="0.25">
      <c r="A187" s="117"/>
      <c r="B187" s="40" t="s">
        <v>1064</v>
      </c>
      <c r="C187" s="33" t="s">
        <v>906</v>
      </c>
      <c r="D187" s="21" t="s">
        <v>1</v>
      </c>
    </row>
    <row r="188" spans="1:4" ht="45" x14ac:dyDescent="0.25">
      <c r="A188" s="117"/>
      <c r="B188" s="40" t="s">
        <v>1065</v>
      </c>
      <c r="C188" s="33" t="s">
        <v>906</v>
      </c>
      <c r="D188" s="21" t="s">
        <v>1</v>
      </c>
    </row>
    <row r="189" spans="1:4" ht="30" x14ac:dyDescent="0.25">
      <c r="A189" s="117"/>
      <c r="B189" s="40" t="s">
        <v>1066</v>
      </c>
      <c r="C189" s="33" t="s">
        <v>906</v>
      </c>
      <c r="D189" s="21" t="s">
        <v>1</v>
      </c>
    </row>
    <row r="190" spans="1:4" x14ac:dyDescent="0.25">
      <c r="A190" s="117"/>
      <c r="B190" s="40" t="s">
        <v>1067</v>
      </c>
      <c r="C190" s="33" t="s">
        <v>906</v>
      </c>
      <c r="D190" s="21" t="s">
        <v>1</v>
      </c>
    </row>
    <row r="191" spans="1:4" ht="30" x14ac:dyDescent="0.25">
      <c r="A191" s="117"/>
      <c r="B191" s="40" t="s">
        <v>1068</v>
      </c>
      <c r="C191" s="33" t="s">
        <v>906</v>
      </c>
      <c r="D191" s="21" t="s">
        <v>1</v>
      </c>
    </row>
    <row r="192" spans="1:4" x14ac:dyDescent="0.25">
      <c r="A192" s="117"/>
      <c r="B192" s="40" t="s">
        <v>1069</v>
      </c>
      <c r="C192" s="33" t="s">
        <v>906</v>
      </c>
      <c r="D192" s="21" t="s">
        <v>1</v>
      </c>
    </row>
    <row r="193" spans="1:7" x14ac:dyDescent="0.25">
      <c r="A193" s="117"/>
      <c r="B193" s="40" t="s">
        <v>1070</v>
      </c>
      <c r="C193" s="33" t="s">
        <v>906</v>
      </c>
      <c r="D193" s="21" t="s">
        <v>1</v>
      </c>
    </row>
    <row r="194" spans="1:7" x14ac:dyDescent="0.25">
      <c r="A194" s="117"/>
      <c r="B194" s="40" t="s">
        <v>1071</v>
      </c>
      <c r="C194" s="33" t="s">
        <v>906</v>
      </c>
      <c r="D194" s="21" t="s">
        <v>1</v>
      </c>
    </row>
    <row r="195" spans="1:7" ht="45" x14ac:dyDescent="0.25">
      <c r="A195" s="117"/>
      <c r="B195" s="40" t="s">
        <v>1072</v>
      </c>
      <c r="C195" s="33" t="s">
        <v>906</v>
      </c>
      <c r="D195" s="21" t="s">
        <v>1</v>
      </c>
    </row>
    <row r="196" spans="1:7" ht="27" customHeight="1" x14ac:dyDescent="0.25">
      <c r="A196" s="120" t="s">
        <v>1073</v>
      </c>
      <c r="B196" s="120"/>
      <c r="C196" s="120"/>
      <c r="D196" s="120"/>
    </row>
    <row r="197" spans="1:7" ht="14.25" customHeight="1" x14ac:dyDescent="0.25">
      <c r="A197" s="117" t="s">
        <v>1074</v>
      </c>
      <c r="B197" s="41" t="s">
        <v>1075</v>
      </c>
      <c r="C197" s="33" t="s">
        <v>909</v>
      </c>
      <c r="D197" s="42">
        <v>23</v>
      </c>
    </row>
    <row r="198" spans="1:7" ht="14.25" customHeight="1" x14ac:dyDescent="0.25">
      <c r="A198" s="117"/>
      <c r="B198" s="121" t="s">
        <v>1076</v>
      </c>
      <c r="C198" s="33" t="s">
        <v>909</v>
      </c>
      <c r="D198" s="42">
        <v>3</v>
      </c>
    </row>
    <row r="199" spans="1:7" ht="14.25" customHeight="1" x14ac:dyDescent="0.25">
      <c r="A199" s="117"/>
      <c r="B199" s="121"/>
      <c r="C199" s="33" t="s">
        <v>910</v>
      </c>
      <c r="D199" s="28">
        <f>D198/D197*100</f>
        <v>13.043478260869565</v>
      </c>
    </row>
    <row r="200" spans="1:7" ht="14.25" customHeight="1" x14ac:dyDescent="0.25">
      <c r="A200" s="117"/>
      <c r="B200" s="121" t="s">
        <v>1077</v>
      </c>
      <c r="C200" s="33" t="s">
        <v>909</v>
      </c>
      <c r="D200" s="42">
        <v>11</v>
      </c>
      <c r="F200" s="22">
        <f>D200-D202-D204-D206-D208-D210-D212-D214-D216-D218-D220-D222</f>
        <v>0</v>
      </c>
      <c r="G200" s="43" t="str">
        <f>"=D200-D202-D204-D206-D208-D210- D212- D214-D 216-D 218-D220-D222"</f>
        <v>=D200-D202-D204-D206-D208-D210- D212- D214-D 216-D 218-D220-D222</v>
      </c>
    </row>
    <row r="201" spans="1:7" ht="14.25" customHeight="1" x14ac:dyDescent="0.25">
      <c r="A201" s="117"/>
      <c r="B201" s="121"/>
      <c r="C201" s="33" t="s">
        <v>910</v>
      </c>
      <c r="D201" s="28">
        <f>D200/D197*100</f>
        <v>47.826086956521742</v>
      </c>
      <c r="G201" s="44" t="s">
        <v>1078</v>
      </c>
    </row>
    <row r="202" spans="1:7" ht="14.25" customHeight="1" x14ac:dyDescent="0.25">
      <c r="A202" s="117"/>
      <c r="B202" s="122" t="s">
        <v>1079</v>
      </c>
      <c r="C202" s="33" t="s">
        <v>909</v>
      </c>
      <c r="D202" s="42">
        <v>6</v>
      </c>
    </row>
    <row r="203" spans="1:7" ht="14.25" customHeight="1" x14ac:dyDescent="0.25">
      <c r="A203" s="117"/>
      <c r="B203" s="122"/>
      <c r="C203" s="33" t="s">
        <v>910</v>
      </c>
      <c r="D203" s="28">
        <f>D202/$D$200*100</f>
        <v>54.54545454545454</v>
      </c>
    </row>
    <row r="204" spans="1:7" ht="14.25" customHeight="1" x14ac:dyDescent="0.25">
      <c r="A204" s="117"/>
      <c r="B204" s="122" t="s">
        <v>1080</v>
      </c>
      <c r="C204" s="33" t="s">
        <v>909</v>
      </c>
      <c r="D204" s="42">
        <v>1</v>
      </c>
    </row>
    <row r="205" spans="1:7" ht="14.25" customHeight="1" x14ac:dyDescent="0.25">
      <c r="A205" s="117"/>
      <c r="B205" s="122"/>
      <c r="C205" s="33" t="s">
        <v>910</v>
      </c>
      <c r="D205" s="28">
        <f>D204/$D$200*100</f>
        <v>9.0909090909090917</v>
      </c>
    </row>
    <row r="206" spans="1:7" ht="14.25" customHeight="1" x14ac:dyDescent="0.25">
      <c r="A206" s="117"/>
      <c r="B206" s="122" t="s">
        <v>1081</v>
      </c>
      <c r="C206" s="33" t="s">
        <v>909</v>
      </c>
      <c r="D206" s="42">
        <v>0</v>
      </c>
    </row>
    <row r="207" spans="1:7" ht="14.25" customHeight="1" x14ac:dyDescent="0.25">
      <c r="A207" s="117"/>
      <c r="B207" s="122"/>
      <c r="C207" s="33" t="s">
        <v>910</v>
      </c>
      <c r="D207" s="28">
        <f>D206/$D$200*100</f>
        <v>0</v>
      </c>
    </row>
    <row r="208" spans="1:7" ht="14.25" customHeight="1" x14ac:dyDescent="0.25">
      <c r="A208" s="117"/>
      <c r="B208" s="122" t="s">
        <v>1082</v>
      </c>
      <c r="C208" s="33" t="s">
        <v>909</v>
      </c>
      <c r="D208" s="42">
        <v>1</v>
      </c>
    </row>
    <row r="209" spans="1:4" ht="14.25" customHeight="1" x14ac:dyDescent="0.25">
      <c r="A209" s="117"/>
      <c r="B209" s="122"/>
      <c r="C209" s="33" t="s">
        <v>910</v>
      </c>
      <c r="D209" s="28">
        <f>D208/$D$200*100</f>
        <v>9.0909090909090917</v>
      </c>
    </row>
    <row r="210" spans="1:4" ht="14.25" customHeight="1" x14ac:dyDescent="0.25">
      <c r="A210" s="117"/>
      <c r="B210" s="122" t="s">
        <v>1083</v>
      </c>
      <c r="C210" s="33" t="s">
        <v>909</v>
      </c>
      <c r="D210" s="42">
        <v>0</v>
      </c>
    </row>
    <row r="211" spans="1:4" ht="14.25" customHeight="1" x14ac:dyDescent="0.25">
      <c r="A211" s="117"/>
      <c r="B211" s="122"/>
      <c r="C211" s="33" t="s">
        <v>910</v>
      </c>
      <c r="D211" s="28">
        <f>D210/$D$200*100</f>
        <v>0</v>
      </c>
    </row>
    <row r="212" spans="1:4" ht="14.25" customHeight="1" x14ac:dyDescent="0.25">
      <c r="A212" s="117"/>
      <c r="B212" s="122" t="s">
        <v>1084</v>
      </c>
      <c r="C212" s="33" t="s">
        <v>909</v>
      </c>
      <c r="D212" s="42">
        <v>0</v>
      </c>
    </row>
    <row r="213" spans="1:4" ht="14.25" customHeight="1" x14ac:dyDescent="0.25">
      <c r="A213" s="117"/>
      <c r="B213" s="122"/>
      <c r="C213" s="33" t="s">
        <v>910</v>
      </c>
      <c r="D213" s="28">
        <f>D212/$D$200*100</f>
        <v>0</v>
      </c>
    </row>
    <row r="214" spans="1:4" ht="14.25" customHeight="1" x14ac:dyDescent="0.25">
      <c r="A214" s="117"/>
      <c r="B214" s="122" t="s">
        <v>1085</v>
      </c>
      <c r="C214" s="33" t="s">
        <v>909</v>
      </c>
      <c r="D214" s="42">
        <v>2</v>
      </c>
    </row>
    <row r="215" spans="1:4" ht="14.25" customHeight="1" x14ac:dyDescent="0.25">
      <c r="A215" s="117"/>
      <c r="B215" s="122"/>
      <c r="C215" s="33" t="s">
        <v>910</v>
      </c>
      <c r="D215" s="28">
        <f>D214/$D$200*100</f>
        <v>18.181818181818183</v>
      </c>
    </row>
    <row r="216" spans="1:4" ht="14.25" customHeight="1" x14ac:dyDescent="0.25">
      <c r="A216" s="117"/>
      <c r="B216" s="122" t="s">
        <v>1086</v>
      </c>
      <c r="C216" s="33" t="s">
        <v>909</v>
      </c>
      <c r="D216" s="42">
        <v>0</v>
      </c>
    </row>
    <row r="217" spans="1:4" ht="14.25" customHeight="1" x14ac:dyDescent="0.25">
      <c r="A217" s="117"/>
      <c r="B217" s="122"/>
      <c r="C217" s="33" t="s">
        <v>910</v>
      </c>
      <c r="D217" s="28">
        <f>D216/$D$200*100</f>
        <v>0</v>
      </c>
    </row>
    <row r="218" spans="1:4" ht="14.25" customHeight="1" x14ac:dyDescent="0.25">
      <c r="A218" s="117"/>
      <c r="B218" s="122" t="s">
        <v>1087</v>
      </c>
      <c r="C218" s="33" t="s">
        <v>909</v>
      </c>
      <c r="D218" s="42">
        <v>1</v>
      </c>
    </row>
    <row r="219" spans="1:4" ht="14.25" customHeight="1" x14ac:dyDescent="0.25">
      <c r="A219" s="117"/>
      <c r="B219" s="122"/>
      <c r="C219" s="33" t="s">
        <v>910</v>
      </c>
      <c r="D219" s="28">
        <f>D218/$D$200*100</f>
        <v>9.0909090909090917</v>
      </c>
    </row>
    <row r="220" spans="1:4" ht="14.25" customHeight="1" x14ac:dyDescent="0.25">
      <c r="A220" s="117"/>
      <c r="B220" s="122" t="s">
        <v>1088</v>
      </c>
      <c r="C220" s="33" t="s">
        <v>909</v>
      </c>
      <c r="D220" s="42">
        <v>0</v>
      </c>
    </row>
    <row r="221" spans="1:4" ht="14.25" customHeight="1" x14ac:dyDescent="0.25">
      <c r="A221" s="117"/>
      <c r="B221" s="122"/>
      <c r="C221" s="33" t="s">
        <v>910</v>
      </c>
      <c r="D221" s="28">
        <f>D220/$D$200*100</f>
        <v>0</v>
      </c>
    </row>
    <row r="222" spans="1:4" ht="14.25" customHeight="1" x14ac:dyDescent="0.25">
      <c r="A222" s="117"/>
      <c r="B222" s="122" t="s">
        <v>1089</v>
      </c>
      <c r="C222" s="33" t="s">
        <v>909</v>
      </c>
      <c r="D222" s="42">
        <v>0</v>
      </c>
    </row>
    <row r="223" spans="1:4" ht="14.25" customHeight="1" x14ac:dyDescent="0.25">
      <c r="A223" s="117"/>
      <c r="B223" s="122"/>
      <c r="C223" s="33" t="s">
        <v>910</v>
      </c>
      <c r="D223" s="28">
        <f>D222/$D$200*100</f>
        <v>0</v>
      </c>
    </row>
    <row r="224" spans="1:4" ht="21" customHeight="1" x14ac:dyDescent="0.25">
      <c r="A224" s="117"/>
      <c r="B224" s="121" t="s">
        <v>1090</v>
      </c>
      <c r="C224" s="33" t="s">
        <v>909</v>
      </c>
      <c r="D224" s="42">
        <v>3</v>
      </c>
    </row>
    <row r="225" spans="1:7" ht="21" customHeight="1" x14ac:dyDescent="0.25">
      <c r="A225" s="117"/>
      <c r="B225" s="121"/>
      <c r="C225" s="33" t="s">
        <v>910</v>
      </c>
      <c r="D225" s="28">
        <f>D224/D197*100</f>
        <v>13.043478260869565</v>
      </c>
    </row>
    <row r="226" spans="1:7" ht="15" customHeight="1" x14ac:dyDescent="0.25">
      <c r="A226" s="117" t="s">
        <v>1091</v>
      </c>
      <c r="B226" s="122" t="s">
        <v>1092</v>
      </c>
      <c r="C226" s="33" t="s">
        <v>909</v>
      </c>
      <c r="D226" s="45">
        <v>2</v>
      </c>
      <c r="F226" s="22">
        <f>D200-D226-D228-D230-D232</f>
        <v>0</v>
      </c>
      <c r="G226" s="43" t="str">
        <f>"=D200-D226-D228-D230-D232"</f>
        <v>=D200-D226-D228-D230-D232</v>
      </c>
    </row>
    <row r="227" spans="1:7" x14ac:dyDescent="0.25">
      <c r="A227" s="117"/>
      <c r="B227" s="122"/>
      <c r="C227" s="33" t="s">
        <v>910</v>
      </c>
      <c r="D227" s="28">
        <f>D226/$D$200*100</f>
        <v>18.181818181818183</v>
      </c>
    </row>
    <row r="228" spans="1:7" ht="15" customHeight="1" x14ac:dyDescent="0.25">
      <c r="A228" s="117"/>
      <c r="B228" s="122" t="s">
        <v>1093</v>
      </c>
      <c r="C228" s="33" t="s">
        <v>909</v>
      </c>
      <c r="D228" s="45">
        <v>2</v>
      </c>
    </row>
    <row r="229" spans="1:7" x14ac:dyDescent="0.25">
      <c r="A229" s="117"/>
      <c r="B229" s="122"/>
      <c r="C229" s="33" t="s">
        <v>910</v>
      </c>
      <c r="D229" s="28">
        <f>D228/$D$200*100</f>
        <v>18.181818181818183</v>
      </c>
    </row>
    <row r="230" spans="1:7" ht="15" customHeight="1" x14ac:dyDescent="0.25">
      <c r="A230" s="117"/>
      <c r="B230" s="122" t="s">
        <v>1094</v>
      </c>
      <c r="C230" s="33" t="s">
        <v>909</v>
      </c>
      <c r="D230" s="19">
        <v>5</v>
      </c>
    </row>
    <row r="231" spans="1:7" x14ac:dyDescent="0.25">
      <c r="A231" s="117"/>
      <c r="B231" s="122"/>
      <c r="C231" s="33" t="s">
        <v>910</v>
      </c>
      <c r="D231" s="28">
        <f>D230/$D$200*100</f>
        <v>45.454545454545453</v>
      </c>
    </row>
    <row r="232" spans="1:7" ht="15" customHeight="1" x14ac:dyDescent="0.25">
      <c r="A232" s="117"/>
      <c r="B232" s="122" t="s">
        <v>1095</v>
      </c>
      <c r="C232" s="33" t="s">
        <v>909</v>
      </c>
      <c r="D232" s="19">
        <v>2</v>
      </c>
    </row>
    <row r="233" spans="1:7" x14ac:dyDescent="0.25">
      <c r="A233" s="117"/>
      <c r="B233" s="122"/>
      <c r="C233" s="33" t="s">
        <v>910</v>
      </c>
      <c r="D233" s="28">
        <f>D232/$D$200*100</f>
        <v>18.181818181818183</v>
      </c>
    </row>
    <row r="234" spans="1:7" ht="15" customHeight="1" x14ac:dyDescent="0.25">
      <c r="A234" s="117"/>
      <c r="B234" s="123" t="s">
        <v>1096</v>
      </c>
      <c r="C234" s="33" t="s">
        <v>909</v>
      </c>
      <c r="D234" s="19">
        <v>0</v>
      </c>
    </row>
    <row r="235" spans="1:7" x14ac:dyDescent="0.25">
      <c r="A235" s="117"/>
      <c r="B235" s="123"/>
      <c r="C235" s="33" t="s">
        <v>910</v>
      </c>
      <c r="D235" s="28">
        <f>D234/$D$200*100</f>
        <v>0</v>
      </c>
    </row>
    <row r="236" spans="1:7" ht="13.5" customHeight="1" x14ac:dyDescent="0.25">
      <c r="A236" s="117" t="s">
        <v>1097</v>
      </c>
      <c r="B236" s="122" t="s">
        <v>1098</v>
      </c>
      <c r="C236" s="46" t="s">
        <v>909</v>
      </c>
      <c r="D236" s="42">
        <v>9</v>
      </c>
      <c r="F236" s="22">
        <f>D200-D236-D240-D242</f>
        <v>0</v>
      </c>
      <c r="G236" s="1" t="str">
        <f>"=D200-D236-D240-D242"</f>
        <v>=D200-D236-D240-D242</v>
      </c>
    </row>
    <row r="237" spans="1:7" ht="13.5" customHeight="1" x14ac:dyDescent="0.25">
      <c r="A237" s="117"/>
      <c r="B237" s="122"/>
      <c r="C237" s="46" t="s">
        <v>910</v>
      </c>
      <c r="D237" s="28">
        <f>D236/$D$200*100</f>
        <v>81.818181818181827</v>
      </c>
    </row>
    <row r="238" spans="1:7" ht="13.5" customHeight="1" x14ac:dyDescent="0.25">
      <c r="A238" s="117"/>
      <c r="B238" s="122" t="s">
        <v>1099</v>
      </c>
      <c r="C238" s="33" t="s">
        <v>909</v>
      </c>
      <c r="D238" s="42">
        <v>9</v>
      </c>
    </row>
    <row r="239" spans="1:7" ht="13.5" customHeight="1" x14ac:dyDescent="0.25">
      <c r="A239" s="117"/>
      <c r="B239" s="122"/>
      <c r="C239" s="33" t="s">
        <v>910</v>
      </c>
      <c r="D239" s="28">
        <f>D238/D200*100</f>
        <v>81.818181818181827</v>
      </c>
    </row>
    <row r="240" spans="1:7" ht="13.5" customHeight="1" x14ac:dyDescent="0.25">
      <c r="A240" s="117"/>
      <c r="B240" s="122" t="s">
        <v>1100</v>
      </c>
      <c r="C240" s="33" t="s">
        <v>909</v>
      </c>
      <c r="D240" s="42">
        <v>2</v>
      </c>
    </row>
    <row r="241" spans="1:7" ht="13.5" customHeight="1" x14ac:dyDescent="0.25">
      <c r="A241" s="117"/>
      <c r="B241" s="122"/>
      <c r="C241" s="33" t="s">
        <v>910</v>
      </c>
      <c r="D241" s="28">
        <f>D240/$D$200*100</f>
        <v>18.181818181818183</v>
      </c>
    </row>
    <row r="242" spans="1:7" ht="13.5" customHeight="1" x14ac:dyDescent="0.25">
      <c r="A242" s="117"/>
      <c r="B242" s="122" t="s">
        <v>1101</v>
      </c>
      <c r="C242" s="33" t="s">
        <v>909</v>
      </c>
      <c r="D242" s="42">
        <v>0</v>
      </c>
    </row>
    <row r="243" spans="1:7" ht="13.5" customHeight="1" x14ac:dyDescent="0.25">
      <c r="A243" s="117"/>
      <c r="B243" s="122"/>
      <c r="C243" s="33" t="s">
        <v>910</v>
      </c>
      <c r="D243" s="28">
        <f>D242/$D$200*100</f>
        <v>0</v>
      </c>
    </row>
    <row r="244" spans="1:7" ht="13.5" customHeight="1" x14ac:dyDescent="0.25">
      <c r="A244" s="117"/>
      <c r="B244" s="123" t="s">
        <v>1102</v>
      </c>
      <c r="C244" s="33" t="s">
        <v>909</v>
      </c>
      <c r="D244" s="42">
        <v>4</v>
      </c>
      <c r="F244" s="22">
        <f>D244-D246-D248-D250</f>
        <v>0</v>
      </c>
      <c r="G244" s="1" t="str">
        <f>"=D244-D246-D248-D250"</f>
        <v>=D244-D246-D248-D250</v>
      </c>
    </row>
    <row r="245" spans="1:7" ht="13.5" customHeight="1" x14ac:dyDescent="0.25">
      <c r="A245" s="117"/>
      <c r="B245" s="123"/>
      <c r="C245" s="33" t="s">
        <v>910</v>
      </c>
      <c r="D245" s="28">
        <f>D244/$D$200*100</f>
        <v>36.363636363636367</v>
      </c>
    </row>
    <row r="246" spans="1:7" ht="13.5" customHeight="1" x14ac:dyDescent="0.25">
      <c r="A246" s="117"/>
      <c r="B246" s="122" t="s">
        <v>1103</v>
      </c>
      <c r="C246" s="33" t="s">
        <v>909</v>
      </c>
      <c r="D246" s="42">
        <v>2</v>
      </c>
    </row>
    <row r="247" spans="1:7" ht="13.5" customHeight="1" x14ac:dyDescent="0.25">
      <c r="A247" s="117"/>
      <c r="B247" s="122"/>
      <c r="C247" s="33" t="s">
        <v>910</v>
      </c>
      <c r="D247" s="28">
        <f>D246/$D$244*100</f>
        <v>50</v>
      </c>
    </row>
    <row r="248" spans="1:7" ht="13.5" customHeight="1" x14ac:dyDescent="0.25">
      <c r="A248" s="117"/>
      <c r="B248" s="122" t="s">
        <v>1104</v>
      </c>
      <c r="C248" s="33" t="s">
        <v>909</v>
      </c>
      <c r="D248" s="42">
        <v>2</v>
      </c>
    </row>
    <row r="249" spans="1:7" ht="13.5" customHeight="1" x14ac:dyDescent="0.25">
      <c r="A249" s="117"/>
      <c r="B249" s="122"/>
      <c r="C249" s="33" t="s">
        <v>910</v>
      </c>
      <c r="D249" s="28">
        <f>D248/$D$244*100</f>
        <v>50</v>
      </c>
    </row>
    <row r="250" spans="1:7" ht="13.5" customHeight="1" x14ac:dyDescent="0.25">
      <c r="A250" s="117"/>
      <c r="B250" s="122" t="s">
        <v>1105</v>
      </c>
      <c r="C250" s="33" t="s">
        <v>909</v>
      </c>
      <c r="D250" s="42">
        <v>0</v>
      </c>
    </row>
    <row r="251" spans="1:7" ht="13.5" customHeight="1" x14ac:dyDescent="0.25">
      <c r="A251" s="117"/>
      <c r="B251" s="122"/>
      <c r="C251" s="33" t="s">
        <v>910</v>
      </c>
      <c r="D251" s="28">
        <f>D250/$D$244*100</f>
        <v>0</v>
      </c>
    </row>
    <row r="252" spans="1:7" ht="15.75" customHeight="1" x14ac:dyDescent="0.25">
      <c r="A252" s="117" t="s">
        <v>1106</v>
      </c>
      <c r="B252" s="122" t="s">
        <v>1107</v>
      </c>
      <c r="C252" s="33" t="s">
        <v>909</v>
      </c>
      <c r="D252" s="19">
        <v>5</v>
      </c>
    </row>
    <row r="253" spans="1:7" ht="15.75" customHeight="1" x14ac:dyDescent="0.25">
      <c r="A253" s="117"/>
      <c r="B253" s="122"/>
      <c r="C253" s="33" t="s">
        <v>910</v>
      </c>
      <c r="D253" s="28">
        <f>D252/$D$200*100</f>
        <v>45.454545454545453</v>
      </c>
    </row>
    <row r="254" spans="1:7" ht="15.75" customHeight="1" x14ac:dyDescent="0.25">
      <c r="A254" s="117"/>
      <c r="B254" s="122" t="s">
        <v>1108</v>
      </c>
      <c r="C254" s="33" t="s">
        <v>909</v>
      </c>
      <c r="D254" s="19">
        <v>1</v>
      </c>
    </row>
    <row r="255" spans="1:7" ht="15.75" customHeight="1" x14ac:dyDescent="0.25">
      <c r="A255" s="117"/>
      <c r="B255" s="122"/>
      <c r="C255" s="33" t="s">
        <v>910</v>
      </c>
      <c r="D255" s="28">
        <f>D254/$D$200*100</f>
        <v>9.0909090909090917</v>
      </c>
    </row>
    <row r="256" spans="1:7" ht="15" customHeight="1" x14ac:dyDescent="0.25">
      <c r="A256" s="117" t="s">
        <v>1109</v>
      </c>
      <c r="B256" s="122" t="s">
        <v>1110</v>
      </c>
      <c r="C256" s="33" t="s">
        <v>909</v>
      </c>
      <c r="D256" s="19">
        <v>3</v>
      </c>
      <c r="F256" s="22">
        <f>$D$200-D256-D260-D262-D264</f>
        <v>0</v>
      </c>
      <c r="G256" s="1" t="str">
        <f>"=D200-D256-D260-D262-D264"</f>
        <v>=D200-D256-D260-D262-D264</v>
      </c>
    </row>
    <row r="257" spans="1:7" x14ac:dyDescent="0.25">
      <c r="A257" s="117"/>
      <c r="B257" s="122"/>
      <c r="C257" s="33" t="s">
        <v>910</v>
      </c>
      <c r="D257" s="28">
        <f>D256/$D$200*100</f>
        <v>27.27272727272727</v>
      </c>
    </row>
    <row r="258" spans="1:7" ht="15" customHeight="1" x14ac:dyDescent="0.25">
      <c r="A258" s="117"/>
      <c r="B258" s="123" t="s">
        <v>1111</v>
      </c>
      <c r="C258" s="33" t="s">
        <v>909</v>
      </c>
      <c r="D258" s="19">
        <v>1</v>
      </c>
      <c r="G258" s="1" t="s">
        <v>1112</v>
      </c>
    </row>
    <row r="259" spans="1:7" x14ac:dyDescent="0.25">
      <c r="A259" s="117"/>
      <c r="B259" s="123"/>
      <c r="C259" s="33" t="s">
        <v>910</v>
      </c>
      <c r="D259" s="28">
        <f>D258/$D$200*100</f>
        <v>9.0909090909090917</v>
      </c>
      <c r="G259" s="1" t="s">
        <v>1113</v>
      </c>
    </row>
    <row r="260" spans="1:7" ht="15" customHeight="1" x14ac:dyDescent="0.25">
      <c r="A260" s="117"/>
      <c r="B260" s="122" t="s">
        <v>1114</v>
      </c>
      <c r="C260" s="33" t="s">
        <v>909</v>
      </c>
      <c r="D260" s="19">
        <v>2</v>
      </c>
      <c r="G260" s="1" t="s">
        <v>1115</v>
      </c>
    </row>
    <row r="261" spans="1:7" x14ac:dyDescent="0.25">
      <c r="A261" s="117"/>
      <c r="B261" s="122"/>
      <c r="C261" s="33" t="s">
        <v>910</v>
      </c>
      <c r="D261" s="28">
        <f>D260/$D$200*100</f>
        <v>18.181818181818183</v>
      </c>
    </row>
    <row r="262" spans="1:7" ht="15" customHeight="1" x14ac:dyDescent="0.25">
      <c r="A262" s="117"/>
      <c r="B262" s="122" t="s">
        <v>1116</v>
      </c>
      <c r="C262" s="33" t="s">
        <v>909</v>
      </c>
      <c r="D262" s="19">
        <v>2</v>
      </c>
    </row>
    <row r="263" spans="1:7" x14ac:dyDescent="0.25">
      <c r="A263" s="117"/>
      <c r="B263" s="122"/>
      <c r="C263" s="33" t="s">
        <v>910</v>
      </c>
      <c r="D263" s="28">
        <f>D262/$D$200*100</f>
        <v>18.181818181818183</v>
      </c>
    </row>
    <row r="264" spans="1:7" ht="15" customHeight="1" x14ac:dyDescent="0.25">
      <c r="A264" s="117"/>
      <c r="B264" s="122" t="s">
        <v>1117</v>
      </c>
      <c r="C264" s="33" t="s">
        <v>909</v>
      </c>
      <c r="D264" s="19">
        <v>4</v>
      </c>
    </row>
    <row r="265" spans="1:7" x14ac:dyDescent="0.25">
      <c r="A265" s="117"/>
      <c r="B265" s="122"/>
      <c r="C265" s="33" t="s">
        <v>910</v>
      </c>
      <c r="D265" s="28">
        <f>D264/$D$200*100</f>
        <v>36.363636363636367</v>
      </c>
    </row>
    <row r="266" spans="1:7" ht="15" customHeight="1" x14ac:dyDescent="0.25">
      <c r="A266" s="117" t="s">
        <v>1118</v>
      </c>
      <c r="B266" s="123" t="s">
        <v>1119</v>
      </c>
      <c r="C266" s="33" t="s">
        <v>909</v>
      </c>
      <c r="D266" s="19">
        <v>0</v>
      </c>
      <c r="F266" s="22">
        <f>$D$200-D266-D268-D270-D272-D274</f>
        <v>0</v>
      </c>
      <c r="G266" s="1" t="str">
        <f>"=D200-D266-D268-D270-D272-D274"</f>
        <v>=D200-D266-D268-D270-D272-D274</v>
      </c>
    </row>
    <row r="267" spans="1:7" x14ac:dyDescent="0.25">
      <c r="A267" s="117"/>
      <c r="B267" s="123"/>
      <c r="C267" s="33" t="s">
        <v>910</v>
      </c>
      <c r="D267" s="28">
        <f>D266/$D$200*100</f>
        <v>0</v>
      </c>
    </row>
    <row r="268" spans="1:7" ht="15" customHeight="1" x14ac:dyDescent="0.25">
      <c r="A268" s="117"/>
      <c r="B268" s="122" t="s">
        <v>1120</v>
      </c>
      <c r="C268" s="33" t="s">
        <v>909</v>
      </c>
      <c r="D268" s="19">
        <v>8</v>
      </c>
    </row>
    <row r="269" spans="1:7" x14ac:dyDescent="0.25">
      <c r="A269" s="117"/>
      <c r="B269" s="122"/>
      <c r="C269" s="33" t="s">
        <v>910</v>
      </c>
      <c r="D269" s="28">
        <f>D268/$D$200*100</f>
        <v>72.727272727272734</v>
      </c>
    </row>
    <row r="270" spans="1:7" ht="15" customHeight="1" x14ac:dyDescent="0.25">
      <c r="A270" s="117"/>
      <c r="B270" s="122" t="s">
        <v>1121</v>
      </c>
      <c r="C270" s="33" t="s">
        <v>909</v>
      </c>
      <c r="D270" s="19">
        <v>1</v>
      </c>
    </row>
    <row r="271" spans="1:7" x14ac:dyDescent="0.25">
      <c r="A271" s="117"/>
      <c r="B271" s="122"/>
      <c r="C271" s="33" t="s">
        <v>910</v>
      </c>
      <c r="D271" s="28">
        <f>D270/$D$200*100</f>
        <v>9.0909090909090917</v>
      </c>
    </row>
    <row r="272" spans="1:7" ht="15" customHeight="1" x14ac:dyDescent="0.25">
      <c r="A272" s="117"/>
      <c r="B272" s="122" t="s">
        <v>1122</v>
      </c>
      <c r="C272" s="33" t="s">
        <v>909</v>
      </c>
      <c r="D272" s="19">
        <v>1</v>
      </c>
    </row>
    <row r="273" spans="1:4" x14ac:dyDescent="0.25">
      <c r="A273" s="117"/>
      <c r="B273" s="122"/>
      <c r="C273" s="33" t="s">
        <v>910</v>
      </c>
      <c r="D273" s="28">
        <f>D272/$D$200*100</f>
        <v>9.0909090909090917</v>
      </c>
    </row>
    <row r="274" spans="1:4" ht="15" customHeight="1" x14ac:dyDescent="0.25">
      <c r="A274" s="117"/>
      <c r="B274" s="122" t="s">
        <v>1123</v>
      </c>
      <c r="C274" s="33" t="s">
        <v>909</v>
      </c>
      <c r="D274" s="19">
        <v>1</v>
      </c>
    </row>
    <row r="275" spans="1:4" x14ac:dyDescent="0.25">
      <c r="A275" s="117"/>
      <c r="B275" s="122"/>
      <c r="C275" s="33" t="s">
        <v>910</v>
      </c>
      <c r="D275" s="28">
        <f>D274/$D$200*100</f>
        <v>9.0909090909090917</v>
      </c>
    </row>
    <row r="276" spans="1:4" s="22" customFormat="1" x14ac:dyDescent="0.25">
      <c r="A276" s="117"/>
      <c r="B276" s="47" t="s">
        <v>1124</v>
      </c>
      <c r="C276" s="33" t="s">
        <v>1125</v>
      </c>
      <c r="D276" s="28" t="e">
        <f>D31/D32</f>
        <v>#DIV/0!</v>
      </c>
    </row>
    <row r="277" spans="1:4" s="22" customFormat="1" x14ac:dyDescent="0.25">
      <c r="A277" s="117"/>
      <c r="B277" s="47" t="s">
        <v>1126</v>
      </c>
      <c r="C277" s="33" t="s">
        <v>1127</v>
      </c>
      <c r="D277" s="28">
        <f>D31/D202</f>
        <v>21</v>
      </c>
    </row>
    <row r="278" spans="1:4" s="22" customFormat="1" x14ac:dyDescent="0.25">
      <c r="A278" s="117"/>
      <c r="B278" s="47" t="s">
        <v>1128</v>
      </c>
      <c r="C278" s="33" t="s">
        <v>1129</v>
      </c>
      <c r="D278" s="28">
        <f>D202/D30</f>
        <v>1.5</v>
      </c>
    </row>
    <row r="279" spans="1:4" ht="59.25" customHeight="1" x14ac:dyDescent="0.25">
      <c r="A279" s="117" t="s">
        <v>1130</v>
      </c>
      <c r="B279" s="40" t="s">
        <v>1131</v>
      </c>
      <c r="C279" s="48" t="s">
        <v>906</v>
      </c>
      <c r="D279" s="21" t="s">
        <v>1</v>
      </c>
    </row>
    <row r="280" spans="1:4" ht="58.5" x14ac:dyDescent="0.25">
      <c r="A280" s="117"/>
      <c r="B280" s="38" t="s">
        <v>1132</v>
      </c>
      <c r="C280" s="33" t="s">
        <v>906</v>
      </c>
      <c r="D280" s="21" t="s">
        <v>1</v>
      </c>
    </row>
    <row r="281" spans="1:4" ht="45" x14ac:dyDescent="0.25">
      <c r="A281" s="117"/>
      <c r="B281" s="38" t="s">
        <v>1133</v>
      </c>
      <c r="C281" s="33" t="s">
        <v>906</v>
      </c>
      <c r="D281" s="21" t="s">
        <v>1</v>
      </c>
    </row>
    <row r="282" spans="1:4" ht="28.5" x14ac:dyDescent="0.25">
      <c r="A282" s="117"/>
      <c r="B282" s="38" t="s">
        <v>1134</v>
      </c>
      <c r="C282" s="33" t="s">
        <v>1135</v>
      </c>
      <c r="D282" s="49">
        <f>AVERAGE(D283:D285)</f>
        <v>5</v>
      </c>
    </row>
    <row r="283" spans="1:4" ht="45" x14ac:dyDescent="0.25">
      <c r="A283" s="117"/>
      <c r="B283" s="40" t="s">
        <v>1136</v>
      </c>
      <c r="C283" s="33" t="s">
        <v>943</v>
      </c>
      <c r="D283" s="34">
        <v>5</v>
      </c>
    </row>
    <row r="284" spans="1:4" ht="45" x14ac:dyDescent="0.25">
      <c r="A284" s="117"/>
      <c r="B284" s="40" t="s">
        <v>1137</v>
      </c>
      <c r="C284" s="33" t="s">
        <v>943</v>
      </c>
      <c r="D284" s="34">
        <v>5</v>
      </c>
    </row>
    <row r="285" spans="1:4" ht="30" x14ac:dyDescent="0.25">
      <c r="A285" s="117"/>
      <c r="B285" s="40" t="s">
        <v>1138</v>
      </c>
      <c r="C285" s="33" t="s">
        <v>943</v>
      </c>
      <c r="D285" s="34">
        <v>5</v>
      </c>
    </row>
    <row r="286" spans="1:4" x14ac:dyDescent="0.25">
      <c r="A286" s="117"/>
      <c r="B286" s="38" t="s">
        <v>1139</v>
      </c>
      <c r="C286" s="33" t="s">
        <v>1135</v>
      </c>
      <c r="D286" s="49">
        <f>AVERAGE(D287:D291)</f>
        <v>5</v>
      </c>
    </row>
    <row r="287" spans="1:4" ht="30" x14ac:dyDescent="0.25">
      <c r="A287" s="117"/>
      <c r="B287" s="40" t="s">
        <v>1140</v>
      </c>
      <c r="C287" s="33" t="s">
        <v>943</v>
      </c>
      <c r="D287" s="34">
        <v>5</v>
      </c>
    </row>
    <row r="288" spans="1:4" ht="30" x14ac:dyDescent="0.25">
      <c r="A288" s="117"/>
      <c r="B288" s="40" t="s">
        <v>1141</v>
      </c>
      <c r="C288" s="33" t="s">
        <v>943</v>
      </c>
      <c r="D288" s="34">
        <v>5</v>
      </c>
    </row>
    <row r="289" spans="1:7" ht="30" x14ac:dyDescent="0.25">
      <c r="A289" s="117"/>
      <c r="B289" s="40" t="s">
        <v>1142</v>
      </c>
      <c r="C289" s="33" t="s">
        <v>943</v>
      </c>
      <c r="D289" s="34">
        <v>5</v>
      </c>
    </row>
    <row r="290" spans="1:7" ht="30" x14ac:dyDescent="0.25">
      <c r="A290" s="117"/>
      <c r="B290" s="40" t="s">
        <v>1143</v>
      </c>
      <c r="C290" s="33" t="s">
        <v>943</v>
      </c>
      <c r="D290" s="34">
        <v>5</v>
      </c>
    </row>
    <row r="291" spans="1:7" ht="30" x14ac:dyDescent="0.25">
      <c r="A291" s="117"/>
      <c r="B291" s="40" t="s">
        <v>1144</v>
      </c>
      <c r="C291" s="33" t="s">
        <v>943</v>
      </c>
      <c r="D291" s="34">
        <v>5</v>
      </c>
    </row>
    <row r="292" spans="1:7" ht="18" customHeight="1" x14ac:dyDescent="0.25">
      <c r="A292" s="117" t="s">
        <v>1145</v>
      </c>
      <c r="B292" s="117"/>
      <c r="C292" s="117"/>
      <c r="D292" s="117"/>
    </row>
    <row r="293" spans="1:7" ht="30" customHeight="1" x14ac:dyDescent="0.25">
      <c r="A293" s="124" t="s">
        <v>1146</v>
      </c>
      <c r="B293" s="16" t="s">
        <v>1147</v>
      </c>
      <c r="C293" s="6" t="s">
        <v>898</v>
      </c>
      <c r="D293" s="19">
        <v>2</v>
      </c>
      <c r="F293" s="22">
        <f>D30-D293-D296-D299-D302</f>
        <v>0</v>
      </c>
      <c r="G293" s="1" t="str">
        <f>"=D30-D293-D296-D299-D302"</f>
        <v>=D30-D293-D296-D299-D302</v>
      </c>
    </row>
    <row r="294" spans="1:7" ht="15" customHeight="1" x14ac:dyDescent="0.25">
      <c r="A294" s="124"/>
      <c r="B294" s="107" t="s">
        <v>1148</v>
      </c>
      <c r="C294" s="6" t="s">
        <v>909</v>
      </c>
      <c r="D294" s="19">
        <v>72</v>
      </c>
      <c r="G294" s="1" t="s">
        <v>1149</v>
      </c>
    </row>
    <row r="295" spans="1:7" x14ac:dyDescent="0.25">
      <c r="A295" s="124"/>
      <c r="B295" s="107"/>
      <c r="C295" s="6" t="s">
        <v>910</v>
      </c>
      <c r="D295" s="50">
        <f>D294/D31*100</f>
        <v>57.142857142857139</v>
      </c>
      <c r="G295" s="1" t="s">
        <v>1150</v>
      </c>
    </row>
    <row r="296" spans="1:7" ht="30" x14ac:dyDescent="0.25">
      <c r="A296" s="124"/>
      <c r="B296" s="16" t="s">
        <v>1151</v>
      </c>
      <c r="C296" s="6" t="s">
        <v>898</v>
      </c>
      <c r="D296" s="19">
        <v>0</v>
      </c>
      <c r="G296" s="1" t="s">
        <v>1152</v>
      </c>
    </row>
    <row r="297" spans="1:7" ht="15" customHeight="1" x14ac:dyDescent="0.25">
      <c r="A297" s="124"/>
      <c r="B297" s="107" t="s">
        <v>1153</v>
      </c>
      <c r="C297" s="6" t="s">
        <v>909</v>
      </c>
      <c r="D297" s="19">
        <v>0</v>
      </c>
      <c r="G297" s="1" t="s">
        <v>1154</v>
      </c>
    </row>
    <row r="298" spans="1:7" x14ac:dyDescent="0.25">
      <c r="A298" s="124"/>
      <c r="B298" s="107"/>
      <c r="C298" s="6" t="s">
        <v>910</v>
      </c>
      <c r="D298" s="50">
        <f>D297/D31*100</f>
        <v>0</v>
      </c>
      <c r="G298" s="1" t="s">
        <v>1155</v>
      </c>
    </row>
    <row r="299" spans="1:7" ht="30" x14ac:dyDescent="0.25">
      <c r="A299" s="124"/>
      <c r="B299" s="16" t="s">
        <v>1156</v>
      </c>
      <c r="C299" s="6" t="s">
        <v>898</v>
      </c>
      <c r="D299" s="19">
        <v>0</v>
      </c>
    </row>
    <row r="300" spans="1:7" ht="15" customHeight="1" x14ac:dyDescent="0.25">
      <c r="A300" s="124"/>
      <c r="B300" s="107" t="s">
        <v>1157</v>
      </c>
      <c r="C300" s="6" t="s">
        <v>909</v>
      </c>
      <c r="D300" s="19">
        <v>0</v>
      </c>
    </row>
    <row r="301" spans="1:7" x14ac:dyDescent="0.25">
      <c r="A301" s="124"/>
      <c r="B301" s="107"/>
      <c r="C301" s="6" t="s">
        <v>910</v>
      </c>
      <c r="D301" s="50">
        <f>D300/D31*100</f>
        <v>0</v>
      </c>
    </row>
    <row r="302" spans="1:7" ht="30" x14ac:dyDescent="0.25">
      <c r="A302" s="124"/>
      <c r="B302" s="16" t="s">
        <v>1158</v>
      </c>
      <c r="C302" s="6" t="s">
        <v>898</v>
      </c>
      <c r="D302" s="19">
        <v>2</v>
      </c>
    </row>
    <row r="303" spans="1:7" ht="15" customHeight="1" x14ac:dyDescent="0.25">
      <c r="A303" s="124"/>
      <c r="B303" s="107" t="s">
        <v>1159</v>
      </c>
      <c r="C303" s="6" t="s">
        <v>909</v>
      </c>
      <c r="D303" s="19">
        <v>54</v>
      </c>
    </row>
    <row r="304" spans="1:7" x14ac:dyDescent="0.25">
      <c r="A304" s="124"/>
      <c r="B304" s="107"/>
      <c r="C304" s="6" t="s">
        <v>910</v>
      </c>
      <c r="D304" s="50">
        <f>D303/D31*100</f>
        <v>42.857142857142854</v>
      </c>
    </row>
    <row r="305" spans="1:33" ht="15.75" customHeight="1" x14ac:dyDescent="0.25">
      <c r="A305" s="117" t="s">
        <v>1160</v>
      </c>
      <c r="B305" s="16" t="s">
        <v>1161</v>
      </c>
      <c r="C305" s="6" t="s">
        <v>898</v>
      </c>
      <c r="D305" s="19">
        <v>0</v>
      </c>
      <c r="G305" s="1" t="s">
        <v>1162</v>
      </c>
    </row>
    <row r="306" spans="1:33" ht="15" customHeight="1" x14ac:dyDescent="0.25">
      <c r="A306" s="117"/>
      <c r="B306" s="107" t="s">
        <v>1163</v>
      </c>
      <c r="C306" s="6" t="s">
        <v>909</v>
      </c>
      <c r="D306" s="19">
        <v>0</v>
      </c>
    </row>
    <row r="307" spans="1:33" x14ac:dyDescent="0.25">
      <c r="A307" s="117"/>
      <c r="B307" s="107"/>
      <c r="C307" s="6" t="s">
        <v>910</v>
      </c>
      <c r="D307" s="50">
        <f>D306/D31*100</f>
        <v>0</v>
      </c>
    </row>
    <row r="308" spans="1:33" s="22" customFormat="1" ht="71.25" customHeight="1" x14ac:dyDescent="0.25">
      <c r="A308" s="125" t="s">
        <v>1164</v>
      </c>
      <c r="B308" s="24" t="s">
        <v>1165</v>
      </c>
      <c r="C308" s="6" t="s">
        <v>906</v>
      </c>
      <c r="D308" s="14" t="s">
        <v>1</v>
      </c>
      <c r="E308" s="1"/>
      <c r="F308" s="1"/>
      <c r="G308" s="51" t="s">
        <v>1166</v>
      </c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s="22" customFormat="1" ht="30" customHeight="1" x14ac:dyDescent="0.25">
      <c r="A309" s="125"/>
      <c r="B309" s="52" t="s">
        <v>1167</v>
      </c>
      <c r="C309" s="6" t="s">
        <v>1168</v>
      </c>
      <c r="D309" s="53" t="s">
        <v>1396</v>
      </c>
    </row>
    <row r="310" spans="1:33" s="22" customFormat="1" ht="45" customHeight="1" x14ac:dyDescent="0.25">
      <c r="A310" s="125"/>
      <c r="B310" s="26" t="s">
        <v>1169</v>
      </c>
      <c r="C310" s="26" t="s">
        <v>906</v>
      </c>
      <c r="D310" s="14" t="s">
        <v>3</v>
      </c>
      <c r="E310" s="5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s="58" customFormat="1" ht="52.5" customHeight="1" x14ac:dyDescent="0.25">
      <c r="A311" s="126" t="s">
        <v>1170</v>
      </c>
      <c r="B311" s="47" t="s">
        <v>1171</v>
      </c>
      <c r="C311" s="33" t="s">
        <v>910</v>
      </c>
      <c r="D311" s="56">
        <f>IFERROR(COUNTIF(D312:D321,"да")/10*100,0)</f>
        <v>100</v>
      </c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</row>
    <row r="312" spans="1:33" s="58" customFormat="1" ht="49.5" customHeight="1" x14ac:dyDescent="0.25">
      <c r="A312" s="126"/>
      <c r="B312" s="47" t="s">
        <v>1172</v>
      </c>
      <c r="C312" s="33" t="s">
        <v>906</v>
      </c>
      <c r="D312" s="59" t="s">
        <v>1</v>
      </c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</row>
    <row r="313" spans="1:33" s="58" customFormat="1" ht="15.75" customHeight="1" x14ac:dyDescent="0.25">
      <c r="A313" s="126"/>
      <c r="B313" s="60" t="s">
        <v>1173</v>
      </c>
      <c r="C313" s="33" t="s">
        <v>906</v>
      </c>
      <c r="D313" s="59" t="s">
        <v>1</v>
      </c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</row>
    <row r="314" spans="1:33" s="58" customFormat="1" ht="15.75" customHeight="1" x14ac:dyDescent="0.25">
      <c r="A314" s="126"/>
      <c r="B314" s="60" t="s">
        <v>1174</v>
      </c>
      <c r="C314" s="33" t="s">
        <v>906</v>
      </c>
      <c r="D314" s="59" t="s">
        <v>1</v>
      </c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</row>
    <row r="315" spans="1:33" s="58" customFormat="1" ht="15.75" customHeight="1" x14ac:dyDescent="0.25">
      <c r="A315" s="126"/>
      <c r="B315" s="60" t="s">
        <v>1175</v>
      </c>
      <c r="C315" s="33" t="s">
        <v>906</v>
      </c>
      <c r="D315" s="59" t="s">
        <v>1</v>
      </c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</row>
    <row r="316" spans="1:33" s="58" customFormat="1" ht="34.5" customHeight="1" x14ac:dyDescent="0.25">
      <c r="A316" s="126"/>
      <c r="B316" s="60" t="s">
        <v>1176</v>
      </c>
      <c r="C316" s="33" t="s">
        <v>906</v>
      </c>
      <c r="D316" s="59" t="s">
        <v>1</v>
      </c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</row>
    <row r="317" spans="1:33" s="58" customFormat="1" ht="34.5" customHeight="1" x14ac:dyDescent="0.25">
      <c r="A317" s="126"/>
      <c r="B317" s="12" t="s">
        <v>1177</v>
      </c>
      <c r="C317" s="33" t="s">
        <v>906</v>
      </c>
      <c r="D317" s="59" t="s">
        <v>1</v>
      </c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</row>
    <row r="318" spans="1:33" s="58" customFormat="1" ht="15.75" customHeight="1" x14ac:dyDescent="0.25">
      <c r="A318" s="126"/>
      <c r="B318" s="12" t="s">
        <v>1178</v>
      </c>
      <c r="C318" s="33" t="s">
        <v>906</v>
      </c>
      <c r="D318" s="59" t="s">
        <v>1</v>
      </c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</row>
    <row r="319" spans="1:33" s="58" customFormat="1" ht="30" x14ac:dyDescent="0.25">
      <c r="A319" s="126"/>
      <c r="B319" s="12" t="s">
        <v>1179</v>
      </c>
      <c r="C319" s="33" t="s">
        <v>906</v>
      </c>
      <c r="D319" s="59" t="s">
        <v>1</v>
      </c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</row>
    <row r="320" spans="1:33" s="58" customFormat="1" ht="58.5" x14ac:dyDescent="0.25">
      <c r="A320" s="126"/>
      <c r="B320" s="12" t="s">
        <v>1180</v>
      </c>
      <c r="C320" s="33" t="s">
        <v>906</v>
      </c>
      <c r="D320" s="59" t="s">
        <v>1</v>
      </c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</row>
    <row r="321" spans="1:33" s="58" customFormat="1" ht="45" x14ac:dyDescent="0.25">
      <c r="A321" s="126"/>
      <c r="B321" s="12" t="s">
        <v>1181</v>
      </c>
      <c r="C321" s="33" t="s">
        <v>906</v>
      </c>
      <c r="D321" s="59" t="s">
        <v>1</v>
      </c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</row>
    <row r="322" spans="1:33" s="58" customFormat="1" ht="78" customHeight="1" x14ac:dyDescent="0.25">
      <c r="A322" s="127" t="s">
        <v>1182</v>
      </c>
      <c r="B322" s="61" t="s">
        <v>1183</v>
      </c>
      <c r="C322" s="48" t="s">
        <v>906</v>
      </c>
      <c r="D322" s="62" t="s">
        <v>1</v>
      </c>
      <c r="E322" s="57"/>
      <c r="F322" s="57"/>
      <c r="G322" s="50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</row>
    <row r="323" spans="1:33" s="58" customFormat="1" ht="14.25" customHeight="1" x14ac:dyDescent="0.25">
      <c r="A323" s="127"/>
      <c r="B323" s="128" t="s">
        <v>1184</v>
      </c>
      <c r="C323" s="33" t="s">
        <v>909</v>
      </c>
      <c r="D323" s="64">
        <v>126</v>
      </c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</row>
    <row r="324" spans="1:33" s="58" customFormat="1" ht="14.25" customHeight="1" x14ac:dyDescent="0.25">
      <c r="A324" s="127"/>
      <c r="B324" s="128"/>
      <c r="C324" s="33" t="s">
        <v>910</v>
      </c>
      <c r="D324" s="50">
        <f>D323/D31*100</f>
        <v>100</v>
      </c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</row>
    <row r="325" spans="1:33" s="58" customFormat="1" ht="14.25" customHeight="1" x14ac:dyDescent="0.25">
      <c r="A325" s="127"/>
      <c r="B325" s="65" t="s">
        <v>1185</v>
      </c>
      <c r="C325" s="33" t="s">
        <v>906</v>
      </c>
      <c r="D325" s="59" t="s">
        <v>1</v>
      </c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</row>
    <row r="326" spans="1:33" s="58" customFormat="1" ht="14.25" customHeight="1" x14ac:dyDescent="0.25">
      <c r="A326" s="127"/>
      <c r="B326" s="128" t="s">
        <v>1184</v>
      </c>
      <c r="C326" s="33" t="s">
        <v>909</v>
      </c>
      <c r="D326" s="64">
        <v>126</v>
      </c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</row>
    <row r="327" spans="1:33" s="58" customFormat="1" ht="14.25" customHeight="1" x14ac:dyDescent="0.25">
      <c r="A327" s="127"/>
      <c r="B327" s="128"/>
      <c r="C327" s="33" t="s">
        <v>910</v>
      </c>
      <c r="D327" s="50">
        <f>D326/D31*100</f>
        <v>100</v>
      </c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</row>
    <row r="328" spans="1:33" s="58" customFormat="1" ht="14.25" customHeight="1" x14ac:dyDescent="0.25">
      <c r="A328" s="127"/>
      <c r="B328" s="65" t="s">
        <v>1186</v>
      </c>
      <c r="C328" s="33" t="s">
        <v>906</v>
      </c>
      <c r="D328" s="59" t="s">
        <v>1</v>
      </c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</row>
    <row r="329" spans="1:33" s="58" customFormat="1" ht="14.25" customHeight="1" x14ac:dyDescent="0.25">
      <c r="A329" s="127"/>
      <c r="B329" s="129" t="s">
        <v>1184</v>
      </c>
      <c r="C329" s="33" t="s">
        <v>909</v>
      </c>
      <c r="D329" s="64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</row>
    <row r="330" spans="1:33" s="58" customFormat="1" ht="14.25" customHeight="1" x14ac:dyDescent="0.25">
      <c r="A330" s="127"/>
      <c r="B330" s="129"/>
      <c r="C330" s="33" t="s">
        <v>910</v>
      </c>
      <c r="D330" s="50">
        <f>D329/D31*100</f>
        <v>0</v>
      </c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</row>
    <row r="331" spans="1:33" s="58" customFormat="1" ht="14.25" customHeight="1" x14ac:dyDescent="0.25">
      <c r="A331" s="127"/>
      <c r="B331" s="65" t="s">
        <v>1187</v>
      </c>
      <c r="C331" s="33" t="s">
        <v>906</v>
      </c>
      <c r="D331" s="59" t="s">
        <v>1</v>
      </c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</row>
    <row r="332" spans="1:33" s="58" customFormat="1" ht="14.25" customHeight="1" x14ac:dyDescent="0.25">
      <c r="A332" s="127"/>
      <c r="B332" s="129" t="s">
        <v>1184</v>
      </c>
      <c r="C332" s="33" t="s">
        <v>909</v>
      </c>
      <c r="D332" s="64">
        <v>126</v>
      </c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</row>
    <row r="333" spans="1:33" s="58" customFormat="1" ht="14.25" customHeight="1" x14ac:dyDescent="0.25">
      <c r="A333" s="127"/>
      <c r="B333" s="129"/>
      <c r="C333" s="33" t="s">
        <v>910</v>
      </c>
      <c r="D333" s="50">
        <f>D332/D31*100</f>
        <v>100</v>
      </c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</row>
    <row r="334" spans="1:33" s="58" customFormat="1" ht="14.25" customHeight="1" x14ac:dyDescent="0.25">
      <c r="A334" s="127"/>
      <c r="B334" s="65" t="s">
        <v>1188</v>
      </c>
      <c r="C334" s="33" t="s">
        <v>906</v>
      </c>
      <c r="D334" s="59" t="s">
        <v>1</v>
      </c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</row>
    <row r="335" spans="1:33" s="58" customFormat="1" ht="14.25" customHeight="1" x14ac:dyDescent="0.25">
      <c r="A335" s="127"/>
      <c r="B335" s="129" t="s">
        <v>1184</v>
      </c>
      <c r="C335" s="33" t="s">
        <v>909</v>
      </c>
      <c r="D335" s="64">
        <v>126</v>
      </c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</row>
    <row r="336" spans="1:33" s="58" customFormat="1" ht="14.25" customHeight="1" x14ac:dyDescent="0.25">
      <c r="A336" s="127"/>
      <c r="B336" s="129"/>
      <c r="C336" s="33" t="s">
        <v>910</v>
      </c>
      <c r="D336" s="50">
        <f>D335/D31*100</f>
        <v>100</v>
      </c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</row>
    <row r="337" spans="1:33" s="58" customFormat="1" ht="25.5" customHeight="1" x14ac:dyDescent="0.25">
      <c r="A337" s="127"/>
      <c r="B337" s="16" t="s">
        <v>1189</v>
      </c>
      <c r="C337" s="33" t="s">
        <v>906</v>
      </c>
      <c r="D337" s="59" t="s">
        <v>1</v>
      </c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</row>
    <row r="338" spans="1:33" s="58" customFormat="1" ht="31.5" customHeight="1" x14ac:dyDescent="0.25">
      <c r="A338" s="127"/>
      <c r="B338" s="16" t="s">
        <v>1190</v>
      </c>
      <c r="C338" s="33" t="s">
        <v>906</v>
      </c>
      <c r="D338" s="59" t="s">
        <v>1</v>
      </c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</row>
    <row r="339" spans="1:33" s="58" customFormat="1" ht="28.5" customHeight="1" x14ac:dyDescent="0.25">
      <c r="A339" s="127"/>
      <c r="B339" s="16" t="s">
        <v>1191</v>
      </c>
      <c r="C339" s="33" t="s">
        <v>906</v>
      </c>
      <c r="D339" s="59" t="s">
        <v>1</v>
      </c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</row>
    <row r="340" spans="1:33" s="58" customFormat="1" ht="28.5" customHeight="1" x14ac:dyDescent="0.25">
      <c r="A340" s="127"/>
      <c r="B340" s="16" t="s">
        <v>1192</v>
      </c>
      <c r="C340" s="33" t="s">
        <v>906</v>
      </c>
      <c r="D340" s="59" t="s">
        <v>1</v>
      </c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</row>
    <row r="341" spans="1:33" s="58" customFormat="1" ht="28.5" customHeight="1" x14ac:dyDescent="0.25">
      <c r="A341" s="127"/>
      <c r="B341" s="16" t="s">
        <v>1193</v>
      </c>
      <c r="C341" s="33" t="s">
        <v>906</v>
      </c>
      <c r="D341" s="59" t="s">
        <v>1</v>
      </c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</row>
    <row r="342" spans="1:33" s="58" customFormat="1" ht="28.5" customHeight="1" x14ac:dyDescent="0.25">
      <c r="A342" s="127"/>
      <c r="B342" s="16" t="s">
        <v>1194</v>
      </c>
      <c r="C342" s="33" t="s">
        <v>906</v>
      </c>
      <c r="D342" s="59" t="s">
        <v>1</v>
      </c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</row>
    <row r="343" spans="1:33" s="58" customFormat="1" ht="28.5" customHeight="1" x14ac:dyDescent="0.25">
      <c r="A343" s="127"/>
      <c r="B343" s="16" t="s">
        <v>1195</v>
      </c>
      <c r="C343" s="33" t="s">
        <v>906</v>
      </c>
      <c r="D343" s="59" t="s">
        <v>1</v>
      </c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</row>
    <row r="344" spans="1:33" s="58" customFormat="1" ht="28.5" customHeight="1" x14ac:dyDescent="0.25">
      <c r="A344" s="127"/>
      <c r="B344" s="16" t="s">
        <v>1196</v>
      </c>
      <c r="C344" s="33" t="s">
        <v>906</v>
      </c>
      <c r="D344" s="59" t="s">
        <v>1</v>
      </c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</row>
    <row r="345" spans="1:33" s="58" customFormat="1" ht="28.5" customHeight="1" x14ac:dyDescent="0.25">
      <c r="A345" s="127"/>
      <c r="B345" s="16" t="s">
        <v>1197</v>
      </c>
      <c r="C345" s="33" t="s">
        <v>906</v>
      </c>
      <c r="D345" s="59" t="s">
        <v>1</v>
      </c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</row>
    <row r="346" spans="1:33" s="58" customFormat="1" ht="28.5" customHeight="1" x14ac:dyDescent="0.25">
      <c r="A346" s="127"/>
      <c r="B346" s="16" t="s">
        <v>1198</v>
      </c>
      <c r="C346" s="46" t="s">
        <v>1135</v>
      </c>
      <c r="D346" s="66">
        <f>AVERAGE(D347:D348)</f>
        <v>5</v>
      </c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</row>
    <row r="347" spans="1:33" s="58" customFormat="1" x14ac:dyDescent="0.25">
      <c r="A347" s="127"/>
      <c r="B347" s="67" t="s">
        <v>1199</v>
      </c>
      <c r="C347" s="33" t="s">
        <v>943</v>
      </c>
      <c r="D347" s="21">
        <v>5</v>
      </c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</row>
    <row r="348" spans="1:33" s="58" customFormat="1" x14ac:dyDescent="0.25">
      <c r="A348" s="127"/>
      <c r="B348" s="67" t="s">
        <v>1200</v>
      </c>
      <c r="C348" s="33" t="s">
        <v>943</v>
      </c>
      <c r="D348" s="21">
        <v>5</v>
      </c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</row>
    <row r="349" spans="1:33" s="58" customFormat="1" x14ac:dyDescent="0.25">
      <c r="A349" s="68"/>
      <c r="B349" s="67" t="s">
        <v>1201</v>
      </c>
      <c r="C349" s="46" t="s">
        <v>1135</v>
      </c>
      <c r="D349" s="66">
        <f>AVERAGE(D350:D353)</f>
        <v>5</v>
      </c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</row>
    <row r="350" spans="1:33" ht="83.25" customHeight="1" x14ac:dyDescent="0.25">
      <c r="A350" s="120" t="s">
        <v>1202</v>
      </c>
      <c r="B350" s="40" t="s">
        <v>1203</v>
      </c>
      <c r="C350" s="33" t="s">
        <v>943</v>
      </c>
      <c r="D350" s="21">
        <v>5</v>
      </c>
      <c r="H350" s="69"/>
    </row>
    <row r="351" spans="1:33" ht="29.25" customHeight="1" x14ac:dyDescent="0.25">
      <c r="A351" s="120"/>
      <c r="B351" s="24" t="s">
        <v>1204</v>
      </c>
      <c r="C351" s="33" t="s">
        <v>943</v>
      </c>
      <c r="D351" s="21">
        <v>5</v>
      </c>
    </row>
    <row r="352" spans="1:33" ht="29.25" customHeight="1" x14ac:dyDescent="0.25">
      <c r="A352" s="120"/>
      <c r="B352" s="40" t="s">
        <v>1205</v>
      </c>
      <c r="C352" s="33" t="s">
        <v>943</v>
      </c>
      <c r="D352" s="21">
        <v>5</v>
      </c>
    </row>
    <row r="353" spans="1:4" ht="26.25" customHeight="1" x14ac:dyDescent="0.25">
      <c r="A353" s="120"/>
      <c r="B353" s="40" t="s">
        <v>1206</v>
      </c>
      <c r="C353" s="33" t="s">
        <v>943</v>
      </c>
      <c r="D353" s="21">
        <v>5</v>
      </c>
    </row>
    <row r="354" spans="1:4" ht="27.75" customHeight="1" x14ac:dyDescent="0.25">
      <c r="A354" s="120"/>
      <c r="B354" s="38" t="s">
        <v>1207</v>
      </c>
      <c r="C354" s="46" t="s">
        <v>1135</v>
      </c>
      <c r="D354" s="66">
        <f>AVERAGE(D355:D357)</f>
        <v>5</v>
      </c>
    </row>
    <row r="355" spans="1:4" ht="45" x14ac:dyDescent="0.25">
      <c r="A355" s="120"/>
      <c r="B355" s="40" t="s">
        <v>1208</v>
      </c>
      <c r="C355" s="33" t="s">
        <v>943</v>
      </c>
      <c r="D355" s="21">
        <v>5</v>
      </c>
    </row>
    <row r="356" spans="1:4" ht="37.5" customHeight="1" x14ac:dyDescent="0.25">
      <c r="A356" s="120"/>
      <c r="B356" s="40" t="s">
        <v>1209</v>
      </c>
      <c r="C356" s="33" t="s">
        <v>943</v>
      </c>
      <c r="D356" s="21">
        <v>5</v>
      </c>
    </row>
    <row r="357" spans="1:4" x14ac:dyDescent="0.25">
      <c r="A357" s="120"/>
      <c r="B357" s="63" t="s">
        <v>1210</v>
      </c>
      <c r="C357" s="33" t="s">
        <v>943</v>
      </c>
      <c r="D357" s="21">
        <v>5</v>
      </c>
    </row>
    <row r="358" spans="1:4" ht="21" customHeight="1" x14ac:dyDescent="0.25">
      <c r="A358" s="120"/>
      <c r="B358" s="65" t="s">
        <v>1211</v>
      </c>
      <c r="C358" s="33" t="s">
        <v>943</v>
      </c>
      <c r="D358" s="21">
        <v>4</v>
      </c>
    </row>
    <row r="359" spans="1:4" ht="21" customHeight="1" x14ac:dyDescent="0.25">
      <c r="A359" s="120"/>
      <c r="B359" s="52" t="s">
        <v>1212</v>
      </c>
      <c r="C359" s="46" t="s">
        <v>1135</v>
      </c>
      <c r="D359" s="66">
        <f>AVERAGE(D360:D362)</f>
        <v>5</v>
      </c>
    </row>
    <row r="360" spans="1:4" ht="45" x14ac:dyDescent="0.25">
      <c r="A360" s="120"/>
      <c r="B360" s="40" t="s">
        <v>1213</v>
      </c>
      <c r="C360" s="33" t="s">
        <v>943</v>
      </c>
      <c r="D360" s="21">
        <v>5</v>
      </c>
    </row>
    <row r="361" spans="1:4" ht="45" x14ac:dyDescent="0.25">
      <c r="A361" s="120"/>
      <c r="B361" s="40" t="s">
        <v>1214</v>
      </c>
      <c r="C361" s="33" t="s">
        <v>943</v>
      </c>
      <c r="D361" s="21">
        <v>5</v>
      </c>
    </row>
    <row r="362" spans="1:4" ht="60" x14ac:dyDescent="0.25">
      <c r="A362" s="120"/>
      <c r="B362" s="40" t="s">
        <v>1215</v>
      </c>
      <c r="C362" s="33" t="s">
        <v>943</v>
      </c>
      <c r="D362" s="21">
        <v>5</v>
      </c>
    </row>
    <row r="363" spans="1:4" ht="22.5" customHeight="1" x14ac:dyDescent="0.25">
      <c r="A363" s="120"/>
      <c r="B363" s="52" t="s">
        <v>1216</v>
      </c>
      <c r="C363" s="46" t="s">
        <v>1135</v>
      </c>
      <c r="D363" s="66">
        <f>AVERAGE(D364:D367)</f>
        <v>5</v>
      </c>
    </row>
    <row r="364" spans="1:4" ht="60" x14ac:dyDescent="0.25">
      <c r="A364" s="120"/>
      <c r="B364" s="40" t="s">
        <v>1217</v>
      </c>
      <c r="C364" s="33" t="s">
        <v>943</v>
      </c>
      <c r="D364" s="21">
        <v>5</v>
      </c>
    </row>
    <row r="365" spans="1:4" ht="30" x14ac:dyDescent="0.25">
      <c r="A365" s="120"/>
      <c r="B365" s="40" t="s">
        <v>1218</v>
      </c>
      <c r="C365" s="33" t="s">
        <v>943</v>
      </c>
      <c r="D365" s="21">
        <v>5</v>
      </c>
    </row>
    <row r="366" spans="1:4" ht="60" x14ac:dyDescent="0.25">
      <c r="A366" s="120"/>
      <c r="B366" s="38" t="s">
        <v>1219</v>
      </c>
      <c r="C366" s="33" t="s">
        <v>943</v>
      </c>
      <c r="D366" s="21">
        <v>5</v>
      </c>
    </row>
    <row r="367" spans="1:4" ht="30" x14ac:dyDescent="0.25">
      <c r="A367" s="120"/>
      <c r="B367" s="40" t="s">
        <v>1218</v>
      </c>
      <c r="C367" s="33" t="s">
        <v>943</v>
      </c>
      <c r="D367" s="21">
        <v>5</v>
      </c>
    </row>
    <row r="368" spans="1:4" ht="18.75" customHeight="1" x14ac:dyDescent="0.25">
      <c r="A368" s="120"/>
      <c r="B368" s="38" t="s">
        <v>1220</v>
      </c>
      <c r="C368" s="46" t="s">
        <v>1135</v>
      </c>
      <c r="D368" s="66">
        <f>AVERAGE(D369:D371)</f>
        <v>5</v>
      </c>
    </row>
    <row r="369" spans="1:10" ht="45" x14ac:dyDescent="0.25">
      <c r="A369" s="120"/>
      <c r="B369" s="40" t="s">
        <v>1221</v>
      </c>
      <c r="C369" s="33" t="s">
        <v>943</v>
      </c>
      <c r="D369" s="21">
        <v>5</v>
      </c>
    </row>
    <row r="370" spans="1:10" ht="60" x14ac:dyDescent="0.25">
      <c r="A370" s="120"/>
      <c r="B370" s="40" t="s">
        <v>1222</v>
      </c>
      <c r="C370" s="33" t="s">
        <v>943</v>
      </c>
      <c r="D370" s="21">
        <v>5</v>
      </c>
    </row>
    <row r="371" spans="1:10" ht="30" x14ac:dyDescent="0.25">
      <c r="A371" s="120"/>
      <c r="B371" s="40" t="s">
        <v>1223</v>
      </c>
      <c r="C371" s="33" t="s">
        <v>943</v>
      </c>
      <c r="D371" s="21">
        <v>5</v>
      </c>
      <c r="J371" s="70"/>
    </row>
    <row r="372" spans="1:10" ht="20.25" customHeight="1" x14ac:dyDescent="0.25">
      <c r="A372" s="120"/>
      <c r="B372" s="65" t="s">
        <v>1224</v>
      </c>
      <c r="C372" s="33" t="s">
        <v>943</v>
      </c>
      <c r="D372" s="21">
        <v>5</v>
      </c>
    </row>
    <row r="373" spans="1:10" ht="68.25" customHeight="1" x14ac:dyDescent="0.25">
      <c r="A373" s="130" t="s">
        <v>1225</v>
      </c>
      <c r="B373" s="71" t="s">
        <v>1226</v>
      </c>
      <c r="C373" s="71" t="s">
        <v>906</v>
      </c>
      <c r="D373" s="21" t="s">
        <v>871</v>
      </c>
    </row>
    <row r="374" spans="1:10" ht="27.75" customHeight="1" x14ac:dyDescent="0.25">
      <c r="A374" s="130"/>
      <c r="B374" s="71" t="s">
        <v>1227</v>
      </c>
      <c r="C374" s="71" t="s">
        <v>1168</v>
      </c>
      <c r="D374" s="72" t="s">
        <v>1397</v>
      </c>
    </row>
    <row r="375" spans="1:10" ht="42.75" customHeight="1" x14ac:dyDescent="0.25">
      <c r="A375" s="130"/>
      <c r="B375" s="73" t="s">
        <v>1228</v>
      </c>
      <c r="C375" s="71" t="s">
        <v>1229</v>
      </c>
      <c r="D375" s="74">
        <f>IFERROR(COUNTIF(D376:D401,"да ")/26*100,0)</f>
        <v>100</v>
      </c>
    </row>
    <row r="376" spans="1:10" ht="26.25" customHeight="1" x14ac:dyDescent="0.25">
      <c r="A376" s="130"/>
      <c r="B376" s="73" t="s">
        <v>1230</v>
      </c>
      <c r="C376" s="71" t="s">
        <v>906</v>
      </c>
      <c r="D376" s="21" t="s">
        <v>871</v>
      </c>
    </row>
    <row r="377" spans="1:10" ht="34.5" customHeight="1" x14ac:dyDescent="0.25">
      <c r="A377" s="130"/>
      <c r="B377" s="73" t="s">
        <v>1231</v>
      </c>
      <c r="C377" s="71" t="s">
        <v>906</v>
      </c>
      <c r="D377" s="21" t="s">
        <v>871</v>
      </c>
    </row>
    <row r="378" spans="1:10" ht="16.5" customHeight="1" x14ac:dyDescent="0.25">
      <c r="A378" s="130"/>
      <c r="B378" s="75" t="s">
        <v>1232</v>
      </c>
      <c r="C378" s="71" t="s">
        <v>906</v>
      </c>
      <c r="D378" s="21" t="s">
        <v>871</v>
      </c>
    </row>
    <row r="379" spans="1:10" ht="30" customHeight="1" x14ac:dyDescent="0.25">
      <c r="A379" s="130"/>
      <c r="B379" s="73" t="s">
        <v>1231</v>
      </c>
      <c r="C379" s="71" t="s">
        <v>906</v>
      </c>
      <c r="D379" s="21" t="s">
        <v>871</v>
      </c>
    </row>
    <row r="380" spans="1:10" ht="20.25" customHeight="1" x14ac:dyDescent="0.25">
      <c r="A380" s="130"/>
      <c r="B380" s="75" t="s">
        <v>1233</v>
      </c>
      <c r="C380" s="71" t="s">
        <v>906</v>
      </c>
      <c r="D380" s="21" t="s">
        <v>871</v>
      </c>
    </row>
    <row r="381" spans="1:10" ht="31.5" customHeight="1" x14ac:dyDescent="0.25">
      <c r="A381" s="130"/>
      <c r="B381" s="73" t="s">
        <v>1231</v>
      </c>
      <c r="C381" s="71" t="s">
        <v>906</v>
      </c>
      <c r="D381" s="21" t="s">
        <v>871</v>
      </c>
    </row>
    <row r="382" spans="1:10" ht="24" customHeight="1" x14ac:dyDescent="0.25">
      <c r="A382" s="130"/>
      <c r="B382" s="73" t="s">
        <v>1234</v>
      </c>
      <c r="C382" s="71" t="s">
        <v>906</v>
      </c>
      <c r="D382" s="21" t="s">
        <v>871</v>
      </c>
    </row>
    <row r="383" spans="1:10" ht="20.25" customHeight="1" x14ac:dyDescent="0.25">
      <c r="A383" s="130"/>
      <c r="B383" s="73" t="s">
        <v>1235</v>
      </c>
      <c r="C383" s="71" t="s">
        <v>906</v>
      </c>
      <c r="D383" s="21" t="s">
        <v>871</v>
      </c>
    </row>
    <row r="384" spans="1:10" ht="20.25" customHeight="1" x14ac:dyDescent="0.25">
      <c r="A384" s="130"/>
      <c r="B384" s="71" t="s">
        <v>1236</v>
      </c>
      <c r="C384" s="71" t="s">
        <v>906</v>
      </c>
      <c r="D384" s="21" t="s">
        <v>871</v>
      </c>
    </row>
    <row r="385" spans="1:4" ht="36.75" customHeight="1" x14ac:dyDescent="0.25">
      <c r="A385" s="130"/>
      <c r="B385" s="76" t="s">
        <v>1237</v>
      </c>
      <c r="C385" s="71" t="s">
        <v>906</v>
      </c>
      <c r="D385" s="21" t="s">
        <v>871</v>
      </c>
    </row>
    <row r="386" spans="1:4" ht="20.25" customHeight="1" x14ac:dyDescent="0.25">
      <c r="A386" s="130"/>
      <c r="B386" s="71" t="s">
        <v>1238</v>
      </c>
      <c r="C386" s="71" t="s">
        <v>906</v>
      </c>
      <c r="D386" s="21" t="s">
        <v>871</v>
      </c>
    </row>
    <row r="387" spans="1:4" ht="20.25" customHeight="1" x14ac:dyDescent="0.25">
      <c r="A387" s="130"/>
      <c r="B387" s="71" t="s">
        <v>1239</v>
      </c>
      <c r="C387" s="71" t="s">
        <v>906</v>
      </c>
      <c r="D387" s="21" t="s">
        <v>871</v>
      </c>
    </row>
    <row r="388" spans="1:4" ht="20.25" customHeight="1" x14ac:dyDescent="0.25">
      <c r="A388" s="130"/>
      <c r="B388" s="71" t="s">
        <v>1240</v>
      </c>
      <c r="C388" s="71" t="s">
        <v>906</v>
      </c>
      <c r="D388" s="21" t="s">
        <v>871</v>
      </c>
    </row>
    <row r="389" spans="1:4" ht="20.25" customHeight="1" x14ac:dyDescent="0.25">
      <c r="A389" s="130"/>
      <c r="B389" s="71" t="s">
        <v>1241</v>
      </c>
      <c r="C389" s="71" t="s">
        <v>906</v>
      </c>
      <c r="D389" s="21" t="s">
        <v>871</v>
      </c>
    </row>
    <row r="390" spans="1:4" ht="20.25" customHeight="1" x14ac:dyDescent="0.25">
      <c r="A390" s="130"/>
      <c r="B390" s="71" t="s">
        <v>1242</v>
      </c>
      <c r="C390" s="71" t="s">
        <v>906</v>
      </c>
      <c r="D390" s="21" t="s">
        <v>871</v>
      </c>
    </row>
    <row r="391" spans="1:4" ht="20.25" customHeight="1" x14ac:dyDescent="0.25">
      <c r="A391" s="130"/>
      <c r="B391" s="71" t="s">
        <v>1243</v>
      </c>
      <c r="C391" s="71" t="s">
        <v>906</v>
      </c>
      <c r="D391" s="21" t="s">
        <v>871</v>
      </c>
    </row>
    <row r="392" spans="1:4" ht="20.25" customHeight="1" x14ac:dyDescent="0.25">
      <c r="A392" s="130"/>
      <c r="B392" s="76" t="s">
        <v>1244</v>
      </c>
      <c r="C392" s="71" t="s">
        <v>906</v>
      </c>
      <c r="D392" s="21" t="s">
        <v>871</v>
      </c>
    </row>
    <row r="393" spans="1:4" ht="20.25" customHeight="1" x14ac:dyDescent="0.25">
      <c r="A393" s="130"/>
      <c r="B393" s="76" t="s">
        <v>1245</v>
      </c>
      <c r="C393" s="71" t="s">
        <v>906</v>
      </c>
      <c r="D393" s="21" t="s">
        <v>871</v>
      </c>
    </row>
    <row r="394" spans="1:4" ht="20.25" customHeight="1" x14ac:dyDescent="0.25">
      <c r="A394" s="130"/>
      <c r="B394" s="76" t="s">
        <v>1246</v>
      </c>
      <c r="C394" s="71" t="s">
        <v>906</v>
      </c>
      <c r="D394" s="21" t="s">
        <v>871</v>
      </c>
    </row>
    <row r="395" spans="1:4" ht="64.5" customHeight="1" x14ac:dyDescent="0.25">
      <c r="A395" s="130"/>
      <c r="B395" s="76" t="s">
        <v>1247</v>
      </c>
      <c r="C395" s="71" t="s">
        <v>906</v>
      </c>
      <c r="D395" s="21" t="s">
        <v>871</v>
      </c>
    </row>
    <row r="396" spans="1:4" ht="73.5" customHeight="1" x14ac:dyDescent="0.25">
      <c r="A396" s="130"/>
      <c r="B396" s="77" t="s">
        <v>1248</v>
      </c>
      <c r="C396" s="71" t="s">
        <v>906</v>
      </c>
      <c r="D396" s="21" t="s">
        <v>871</v>
      </c>
    </row>
    <row r="397" spans="1:4" ht="39.75" customHeight="1" x14ac:dyDescent="0.25">
      <c r="A397" s="130"/>
      <c r="B397" s="75" t="s">
        <v>1249</v>
      </c>
      <c r="C397" s="71" t="s">
        <v>906</v>
      </c>
      <c r="D397" s="21" t="s">
        <v>871</v>
      </c>
    </row>
    <row r="398" spans="1:4" ht="37.5" customHeight="1" x14ac:dyDescent="0.25">
      <c r="A398" s="130"/>
      <c r="B398" s="78" t="s">
        <v>1250</v>
      </c>
      <c r="C398" s="71" t="s">
        <v>906</v>
      </c>
      <c r="D398" s="21" t="s">
        <v>871</v>
      </c>
    </row>
    <row r="399" spans="1:4" ht="39.75" customHeight="1" x14ac:dyDescent="0.25">
      <c r="A399" s="130"/>
      <c r="B399" s="75" t="s">
        <v>1251</v>
      </c>
      <c r="C399" s="71" t="s">
        <v>906</v>
      </c>
      <c r="D399" s="21" t="s">
        <v>871</v>
      </c>
    </row>
    <row r="400" spans="1:4" ht="39" customHeight="1" x14ac:dyDescent="0.25">
      <c r="A400" s="130"/>
      <c r="B400" s="75" t="s">
        <v>1252</v>
      </c>
      <c r="C400" s="71" t="s">
        <v>906</v>
      </c>
      <c r="D400" s="21" t="s">
        <v>871</v>
      </c>
    </row>
    <row r="401" spans="1:7" ht="39" customHeight="1" x14ac:dyDescent="0.25">
      <c r="A401" s="130"/>
      <c r="B401" s="75" t="s">
        <v>1253</v>
      </c>
      <c r="C401" s="71" t="s">
        <v>906</v>
      </c>
      <c r="D401" s="21" t="s">
        <v>871</v>
      </c>
    </row>
    <row r="402" spans="1:7" ht="15" customHeight="1" x14ac:dyDescent="0.25">
      <c r="A402" s="117" t="s">
        <v>1254</v>
      </c>
      <c r="B402" s="24" t="s">
        <v>1255</v>
      </c>
      <c r="C402" s="6" t="s">
        <v>1256</v>
      </c>
      <c r="D402" s="23">
        <v>4</v>
      </c>
    </row>
    <row r="403" spans="1:7" ht="15" customHeight="1" x14ac:dyDescent="0.25">
      <c r="A403" s="117"/>
      <c r="B403" s="114" t="s">
        <v>1257</v>
      </c>
      <c r="C403" s="6" t="s">
        <v>1258</v>
      </c>
      <c r="D403" s="23">
        <v>126</v>
      </c>
    </row>
    <row r="404" spans="1:7" ht="15" customHeight="1" x14ac:dyDescent="0.25">
      <c r="A404" s="117"/>
      <c r="B404" s="114"/>
      <c r="C404" s="6" t="s">
        <v>910</v>
      </c>
      <c r="D404" s="50">
        <f>D403/D31*100</f>
        <v>100</v>
      </c>
    </row>
    <row r="405" spans="1:7" ht="15" customHeight="1" x14ac:dyDescent="0.25">
      <c r="A405" s="117"/>
      <c r="B405" s="24" t="s">
        <v>1259</v>
      </c>
      <c r="C405" s="6" t="s">
        <v>1256</v>
      </c>
      <c r="D405" s="23">
        <v>0</v>
      </c>
    </row>
    <row r="406" spans="1:7" ht="15" customHeight="1" x14ac:dyDescent="0.25">
      <c r="A406" s="117"/>
      <c r="B406" s="114" t="s">
        <v>1257</v>
      </c>
      <c r="C406" s="6" t="s">
        <v>1258</v>
      </c>
      <c r="D406" s="23">
        <v>0</v>
      </c>
    </row>
    <row r="407" spans="1:7" ht="15" customHeight="1" x14ac:dyDescent="0.25">
      <c r="A407" s="117"/>
      <c r="B407" s="114"/>
      <c r="C407" s="6" t="s">
        <v>910</v>
      </c>
      <c r="D407" s="50">
        <f>D406/D31*100</f>
        <v>0</v>
      </c>
    </row>
    <row r="408" spans="1:7" ht="15" customHeight="1" x14ac:dyDescent="0.25">
      <c r="A408" s="117"/>
      <c r="B408" s="24" t="s">
        <v>1260</v>
      </c>
      <c r="C408" s="6" t="s">
        <v>1256</v>
      </c>
      <c r="D408" s="23">
        <v>0</v>
      </c>
    </row>
    <row r="409" spans="1:7" ht="15" customHeight="1" x14ac:dyDescent="0.25">
      <c r="A409" s="117"/>
      <c r="B409" s="114" t="s">
        <v>1257</v>
      </c>
      <c r="C409" s="6" t="s">
        <v>1258</v>
      </c>
      <c r="D409" s="23">
        <v>0</v>
      </c>
    </row>
    <row r="410" spans="1:7" ht="15" customHeight="1" x14ac:dyDescent="0.25">
      <c r="A410" s="117"/>
      <c r="B410" s="114"/>
      <c r="C410" s="6" t="s">
        <v>910</v>
      </c>
      <c r="D410" s="50">
        <f>D409/D31*100</f>
        <v>0</v>
      </c>
    </row>
    <row r="411" spans="1:7" ht="15" customHeight="1" x14ac:dyDescent="0.25">
      <c r="A411" s="117"/>
      <c r="B411" s="24" t="s">
        <v>1261</v>
      </c>
      <c r="C411" s="6" t="s">
        <v>1256</v>
      </c>
      <c r="D411" s="23">
        <v>0</v>
      </c>
    </row>
    <row r="412" spans="1:7" ht="15" customHeight="1" x14ac:dyDescent="0.25">
      <c r="A412" s="117"/>
      <c r="B412" s="116" t="s">
        <v>1257</v>
      </c>
      <c r="C412" s="6" t="s">
        <v>1258</v>
      </c>
      <c r="D412" s="23">
        <v>0</v>
      </c>
    </row>
    <row r="413" spans="1:7" ht="15" customHeight="1" x14ac:dyDescent="0.25">
      <c r="A413" s="117"/>
      <c r="B413" s="116"/>
      <c r="C413" s="6" t="s">
        <v>910</v>
      </c>
      <c r="D413" s="50">
        <f>D412/D31*100</f>
        <v>0</v>
      </c>
    </row>
    <row r="414" spans="1:7" ht="15" customHeight="1" x14ac:dyDescent="0.25">
      <c r="A414" s="117" t="s">
        <v>1262</v>
      </c>
      <c r="B414" s="5" t="s">
        <v>1263</v>
      </c>
      <c r="C414" s="55" t="s">
        <v>898</v>
      </c>
      <c r="D414" s="79">
        <v>0</v>
      </c>
      <c r="F414" s="22">
        <f>D30-D414-D421-D428-D435-D442-D449</f>
        <v>0</v>
      </c>
      <c r="G414" s="1" t="str">
        <f>"=D30-D414-D421-D428-D435-D442-D449"</f>
        <v>=D30-D414-D421-D428-D435-D442-D449</v>
      </c>
    </row>
    <row r="415" spans="1:7" ht="15" customHeight="1" x14ac:dyDescent="0.25">
      <c r="A415" s="117"/>
      <c r="B415" s="131" t="s">
        <v>1264</v>
      </c>
      <c r="C415" s="55" t="s">
        <v>909</v>
      </c>
      <c r="D415" s="79">
        <v>0</v>
      </c>
      <c r="F415" s="22">
        <f>D31-D415-D422-D429-D436-D443-D450</f>
        <v>0</v>
      </c>
      <c r="G415" s="1" t="str">
        <f>"=D31-D415-D422-D429-D436-D443-D450"</f>
        <v>=D31-D415-D422-D429-D436-D443-D450</v>
      </c>
    </row>
    <row r="416" spans="1:7" ht="15" customHeight="1" x14ac:dyDescent="0.25">
      <c r="A416" s="117"/>
      <c r="B416" s="131"/>
      <c r="C416" s="55" t="s">
        <v>910</v>
      </c>
      <c r="D416" s="50">
        <f>D415/$D$31*100</f>
        <v>0</v>
      </c>
    </row>
    <row r="417" spans="1:4" ht="15" customHeight="1" x14ac:dyDescent="0.25">
      <c r="A417" s="117"/>
      <c r="B417" s="131" t="s">
        <v>1265</v>
      </c>
      <c r="C417" s="55" t="s">
        <v>909</v>
      </c>
      <c r="D417" s="79">
        <v>0</v>
      </c>
    </row>
    <row r="418" spans="1:4" ht="15" customHeight="1" x14ac:dyDescent="0.25">
      <c r="A418" s="117"/>
      <c r="B418" s="131"/>
      <c r="C418" s="55" t="s">
        <v>910</v>
      </c>
      <c r="D418" s="50" t="e">
        <f>D417/D415*100</f>
        <v>#DIV/0!</v>
      </c>
    </row>
    <row r="419" spans="1:4" ht="15" customHeight="1" x14ac:dyDescent="0.25">
      <c r="A419" s="117"/>
      <c r="B419" s="131" t="s">
        <v>1266</v>
      </c>
      <c r="C419" s="55" t="s">
        <v>909</v>
      </c>
      <c r="D419" s="79">
        <v>0</v>
      </c>
    </row>
    <row r="420" spans="1:4" ht="15" customHeight="1" x14ac:dyDescent="0.25">
      <c r="A420" s="117"/>
      <c r="B420" s="131"/>
      <c r="C420" s="55" t="s">
        <v>910</v>
      </c>
      <c r="D420" s="50" t="e">
        <f>D419/D415*100</f>
        <v>#DIV/0!</v>
      </c>
    </row>
    <row r="421" spans="1:4" ht="15" customHeight="1" x14ac:dyDescent="0.25">
      <c r="A421" s="117"/>
      <c r="B421" s="5" t="s">
        <v>1267</v>
      </c>
      <c r="C421" s="55" t="s">
        <v>898</v>
      </c>
      <c r="D421" s="79">
        <v>1</v>
      </c>
    </row>
    <row r="422" spans="1:4" ht="15" customHeight="1" x14ac:dyDescent="0.25">
      <c r="A422" s="117"/>
      <c r="B422" s="131" t="s">
        <v>1264</v>
      </c>
      <c r="C422" s="55" t="s">
        <v>909</v>
      </c>
      <c r="D422" s="79">
        <v>34</v>
      </c>
    </row>
    <row r="423" spans="1:4" ht="15" customHeight="1" x14ac:dyDescent="0.25">
      <c r="A423" s="117"/>
      <c r="B423" s="131"/>
      <c r="C423" s="55" t="s">
        <v>910</v>
      </c>
      <c r="D423" s="50">
        <f>D422/$D$31*100</f>
        <v>26.984126984126984</v>
      </c>
    </row>
    <row r="424" spans="1:4" ht="15" customHeight="1" x14ac:dyDescent="0.25">
      <c r="A424" s="117"/>
      <c r="B424" s="131" t="s">
        <v>1265</v>
      </c>
      <c r="C424" s="55" t="s">
        <v>909</v>
      </c>
      <c r="D424" s="79">
        <v>0</v>
      </c>
    </row>
    <row r="425" spans="1:4" ht="15" customHeight="1" x14ac:dyDescent="0.25">
      <c r="A425" s="117"/>
      <c r="B425" s="131"/>
      <c r="C425" s="55" t="s">
        <v>910</v>
      </c>
      <c r="D425" s="50">
        <f>D424/D422*100</f>
        <v>0</v>
      </c>
    </row>
    <row r="426" spans="1:4" ht="15" customHeight="1" x14ac:dyDescent="0.25">
      <c r="A426" s="117"/>
      <c r="B426" s="131" t="s">
        <v>1266</v>
      </c>
      <c r="C426" s="55" t="s">
        <v>909</v>
      </c>
      <c r="D426" s="79">
        <v>0</v>
      </c>
    </row>
    <row r="427" spans="1:4" ht="15" customHeight="1" x14ac:dyDescent="0.25">
      <c r="A427" s="117"/>
      <c r="B427" s="131"/>
      <c r="C427" s="55" t="s">
        <v>910</v>
      </c>
      <c r="D427" s="50">
        <f>D426/D422*100</f>
        <v>0</v>
      </c>
    </row>
    <row r="428" spans="1:4" ht="15" customHeight="1" x14ac:dyDescent="0.25">
      <c r="A428" s="117"/>
      <c r="B428" s="5" t="s">
        <v>1268</v>
      </c>
      <c r="C428" s="55" t="s">
        <v>898</v>
      </c>
      <c r="D428" s="79">
        <v>1</v>
      </c>
    </row>
    <row r="429" spans="1:4" ht="15" customHeight="1" x14ac:dyDescent="0.25">
      <c r="A429" s="117"/>
      <c r="B429" s="131" t="s">
        <v>1264</v>
      </c>
      <c r="C429" s="55" t="s">
        <v>909</v>
      </c>
      <c r="D429" s="79">
        <v>38</v>
      </c>
    </row>
    <row r="430" spans="1:4" ht="15" customHeight="1" x14ac:dyDescent="0.25">
      <c r="A430" s="117"/>
      <c r="B430" s="131"/>
      <c r="C430" s="55" t="s">
        <v>910</v>
      </c>
      <c r="D430" s="50">
        <f>D429/$D$31*100</f>
        <v>30.158730158730158</v>
      </c>
    </row>
    <row r="431" spans="1:4" ht="15" customHeight="1" x14ac:dyDescent="0.25">
      <c r="A431" s="117"/>
      <c r="B431" s="131" t="s">
        <v>1265</v>
      </c>
      <c r="C431" s="55" t="s">
        <v>909</v>
      </c>
      <c r="D431" s="79">
        <v>0</v>
      </c>
    </row>
    <row r="432" spans="1:4" ht="15" customHeight="1" x14ac:dyDescent="0.25">
      <c r="A432" s="117"/>
      <c r="B432" s="131"/>
      <c r="C432" s="55" t="s">
        <v>910</v>
      </c>
      <c r="D432" s="50">
        <f>D431/D429*100</f>
        <v>0</v>
      </c>
    </row>
    <row r="433" spans="1:4" ht="15" customHeight="1" x14ac:dyDescent="0.25">
      <c r="A433" s="117"/>
      <c r="B433" s="131" t="s">
        <v>1266</v>
      </c>
      <c r="C433" s="55" t="s">
        <v>909</v>
      </c>
      <c r="D433" s="79">
        <v>1</v>
      </c>
    </row>
    <row r="434" spans="1:4" ht="15" customHeight="1" x14ac:dyDescent="0.25">
      <c r="A434" s="117"/>
      <c r="B434" s="131"/>
      <c r="C434" s="55" t="s">
        <v>910</v>
      </c>
      <c r="D434" s="50">
        <f>D433/D429*100</f>
        <v>2.6315789473684208</v>
      </c>
    </row>
    <row r="435" spans="1:4" ht="15" customHeight="1" x14ac:dyDescent="0.25">
      <c r="A435" s="117"/>
      <c r="B435" s="5" t="s">
        <v>1269</v>
      </c>
      <c r="C435" s="55" t="s">
        <v>898</v>
      </c>
      <c r="D435" s="79">
        <v>1</v>
      </c>
    </row>
    <row r="436" spans="1:4" ht="15" customHeight="1" x14ac:dyDescent="0.25">
      <c r="A436" s="117"/>
      <c r="B436" s="131" t="s">
        <v>1264</v>
      </c>
      <c r="C436" s="55" t="s">
        <v>909</v>
      </c>
      <c r="D436" s="79">
        <v>27</v>
      </c>
    </row>
    <row r="437" spans="1:4" ht="15" customHeight="1" x14ac:dyDescent="0.25">
      <c r="A437" s="117"/>
      <c r="B437" s="131"/>
      <c r="C437" s="55" t="s">
        <v>910</v>
      </c>
      <c r="D437" s="50">
        <f>D436/$D$31*100</f>
        <v>21.428571428571427</v>
      </c>
    </row>
    <row r="438" spans="1:4" ht="15" customHeight="1" x14ac:dyDescent="0.25">
      <c r="A438" s="117"/>
      <c r="B438" s="131" t="s">
        <v>1265</v>
      </c>
      <c r="C438" s="55" t="s">
        <v>909</v>
      </c>
      <c r="D438" s="79">
        <v>14</v>
      </c>
    </row>
    <row r="439" spans="1:4" ht="15" customHeight="1" x14ac:dyDescent="0.25">
      <c r="A439" s="117"/>
      <c r="B439" s="131"/>
      <c r="C439" s="55" t="s">
        <v>910</v>
      </c>
      <c r="D439" s="50">
        <f>D438/D436*100</f>
        <v>51.851851851851848</v>
      </c>
    </row>
    <row r="440" spans="1:4" ht="15" customHeight="1" x14ac:dyDescent="0.25">
      <c r="A440" s="117"/>
      <c r="B440" s="131" t="s">
        <v>1266</v>
      </c>
      <c r="C440" s="55" t="s">
        <v>909</v>
      </c>
      <c r="D440" s="79">
        <v>0</v>
      </c>
    </row>
    <row r="441" spans="1:4" ht="15" customHeight="1" x14ac:dyDescent="0.25">
      <c r="A441" s="117"/>
      <c r="B441" s="131"/>
      <c r="C441" s="55" t="s">
        <v>910</v>
      </c>
      <c r="D441" s="50">
        <f>D440/D436*100</f>
        <v>0</v>
      </c>
    </row>
    <row r="442" spans="1:4" ht="15" customHeight="1" x14ac:dyDescent="0.25">
      <c r="A442" s="117"/>
      <c r="B442" s="5" t="s">
        <v>1270</v>
      </c>
      <c r="C442" s="55" t="s">
        <v>898</v>
      </c>
      <c r="D442" s="79">
        <v>1</v>
      </c>
    </row>
    <row r="443" spans="1:4" ht="15" customHeight="1" x14ac:dyDescent="0.25">
      <c r="A443" s="117"/>
      <c r="B443" s="131" t="s">
        <v>1264</v>
      </c>
      <c r="C443" s="55" t="s">
        <v>909</v>
      </c>
      <c r="D443" s="79">
        <v>27</v>
      </c>
    </row>
    <row r="444" spans="1:4" ht="15" customHeight="1" x14ac:dyDescent="0.25">
      <c r="A444" s="117"/>
      <c r="B444" s="131"/>
      <c r="C444" s="55" t="s">
        <v>910</v>
      </c>
      <c r="D444" s="50">
        <f>D443/$D$31*100</f>
        <v>21.428571428571427</v>
      </c>
    </row>
    <row r="445" spans="1:4" ht="15" customHeight="1" x14ac:dyDescent="0.25">
      <c r="A445" s="117"/>
      <c r="B445" s="131" t="s">
        <v>1265</v>
      </c>
      <c r="C445" s="55" t="s">
        <v>909</v>
      </c>
      <c r="D445" s="79">
        <v>10</v>
      </c>
    </row>
    <row r="446" spans="1:4" ht="15" customHeight="1" x14ac:dyDescent="0.25">
      <c r="A446" s="117"/>
      <c r="B446" s="131"/>
      <c r="C446" s="55" t="s">
        <v>910</v>
      </c>
      <c r="D446" s="50">
        <f>D445/D443*100</f>
        <v>37.037037037037038</v>
      </c>
    </row>
    <row r="447" spans="1:4" ht="15" customHeight="1" x14ac:dyDescent="0.25">
      <c r="A447" s="117"/>
      <c r="B447" s="131" t="s">
        <v>1266</v>
      </c>
      <c r="C447" s="55" t="s">
        <v>909</v>
      </c>
      <c r="D447" s="79">
        <v>0</v>
      </c>
    </row>
    <row r="448" spans="1:4" ht="15" customHeight="1" x14ac:dyDescent="0.25">
      <c r="A448" s="117"/>
      <c r="B448" s="131"/>
      <c r="C448" s="55" t="s">
        <v>910</v>
      </c>
      <c r="D448" s="50">
        <f>D447/D443*100</f>
        <v>0</v>
      </c>
    </row>
    <row r="449" spans="1:7" ht="15" customHeight="1" x14ac:dyDescent="0.25">
      <c r="A449" s="117"/>
      <c r="B449" s="5" t="s">
        <v>1271</v>
      </c>
      <c r="C449" s="55" t="s">
        <v>898</v>
      </c>
      <c r="D449" s="79">
        <v>0</v>
      </c>
      <c r="G449" s="1" t="s">
        <v>1272</v>
      </c>
    </row>
    <row r="450" spans="1:7" ht="15" customHeight="1" x14ac:dyDescent="0.25">
      <c r="A450" s="117"/>
      <c r="B450" s="131" t="s">
        <v>1264</v>
      </c>
      <c r="C450" s="55" t="s">
        <v>909</v>
      </c>
      <c r="D450" s="79">
        <v>0</v>
      </c>
    </row>
    <row r="451" spans="1:7" ht="15" customHeight="1" x14ac:dyDescent="0.25">
      <c r="A451" s="117"/>
      <c r="B451" s="131"/>
      <c r="C451" s="55" t="s">
        <v>910</v>
      </c>
      <c r="D451" s="50">
        <f>D450/$D$31*100</f>
        <v>0</v>
      </c>
    </row>
    <row r="452" spans="1:7" ht="15" customHeight="1" x14ac:dyDescent="0.25">
      <c r="A452" s="117"/>
      <c r="B452" s="131" t="s">
        <v>1265</v>
      </c>
      <c r="C452" s="55" t="s">
        <v>909</v>
      </c>
      <c r="D452" s="79">
        <v>0</v>
      </c>
    </row>
    <row r="453" spans="1:7" ht="15" customHeight="1" x14ac:dyDescent="0.25">
      <c r="A453" s="117"/>
      <c r="B453" s="131"/>
      <c r="C453" s="55" t="s">
        <v>910</v>
      </c>
      <c r="D453" s="50" t="e">
        <f>D452/D450*100</f>
        <v>#DIV/0!</v>
      </c>
    </row>
    <row r="454" spans="1:7" ht="15" customHeight="1" x14ac:dyDescent="0.25">
      <c r="A454" s="117"/>
      <c r="B454" s="131" t="s">
        <v>1266</v>
      </c>
      <c r="C454" s="55" t="s">
        <v>909</v>
      </c>
      <c r="D454" s="79">
        <v>0</v>
      </c>
    </row>
    <row r="455" spans="1:7" ht="15" customHeight="1" x14ac:dyDescent="0.25">
      <c r="A455" s="117"/>
      <c r="B455" s="131"/>
      <c r="C455" s="55" t="s">
        <v>910</v>
      </c>
      <c r="D455" s="50" t="e">
        <f>D454/D450*100</f>
        <v>#DIV/0!</v>
      </c>
    </row>
    <row r="456" spans="1:7" ht="15" customHeight="1" x14ac:dyDescent="0.25">
      <c r="A456" s="117" t="s">
        <v>1273</v>
      </c>
      <c r="B456" s="80" t="s">
        <v>1274</v>
      </c>
      <c r="C456" s="55" t="s">
        <v>898</v>
      </c>
      <c r="D456" s="19">
        <v>4</v>
      </c>
    </row>
    <row r="457" spans="1:7" x14ac:dyDescent="0.25">
      <c r="A457" s="117"/>
      <c r="B457" s="80" t="s">
        <v>1275</v>
      </c>
      <c r="C457" s="55" t="s">
        <v>898</v>
      </c>
      <c r="D457" s="19">
        <v>4</v>
      </c>
    </row>
    <row r="458" spans="1:7" x14ac:dyDescent="0.25">
      <c r="A458" s="117"/>
      <c r="B458" s="80" t="s">
        <v>1276</v>
      </c>
      <c r="C458" s="55" t="s">
        <v>901</v>
      </c>
      <c r="D458" s="104">
        <v>54.6</v>
      </c>
    </row>
    <row r="459" spans="1:7" x14ac:dyDescent="0.25">
      <c r="A459" s="117"/>
      <c r="B459" s="80" t="s">
        <v>1277</v>
      </c>
      <c r="C459" s="55" t="s">
        <v>898</v>
      </c>
      <c r="D459" s="104">
        <v>144</v>
      </c>
    </row>
    <row r="460" spans="1:7" x14ac:dyDescent="0.25">
      <c r="A460" s="117"/>
      <c r="B460" s="80" t="s">
        <v>1278</v>
      </c>
      <c r="C460" s="55" t="s">
        <v>898</v>
      </c>
      <c r="D460" s="104">
        <v>4</v>
      </c>
    </row>
    <row r="461" spans="1:7" x14ac:dyDescent="0.25">
      <c r="A461" s="117"/>
      <c r="B461" s="80" t="s">
        <v>1279</v>
      </c>
      <c r="C461" s="6" t="s">
        <v>1280</v>
      </c>
      <c r="D461" s="104">
        <v>199.5</v>
      </c>
    </row>
    <row r="462" spans="1:7" x14ac:dyDescent="0.25">
      <c r="A462" s="117"/>
      <c r="B462" s="80" t="s">
        <v>1281</v>
      </c>
      <c r="C462" s="6" t="s">
        <v>898</v>
      </c>
      <c r="D462" s="104">
        <v>4</v>
      </c>
    </row>
    <row r="463" spans="1:7" x14ac:dyDescent="0.25">
      <c r="A463" s="117"/>
      <c r="B463" s="80" t="s">
        <v>1282</v>
      </c>
      <c r="C463" s="6" t="s">
        <v>898</v>
      </c>
      <c r="D463" s="104">
        <v>139</v>
      </c>
    </row>
    <row r="464" spans="1:7" x14ac:dyDescent="0.25">
      <c r="A464" s="117"/>
      <c r="B464" s="80" t="s">
        <v>1283</v>
      </c>
      <c r="C464" s="6" t="s">
        <v>1280</v>
      </c>
      <c r="D464" s="104">
        <v>140.4</v>
      </c>
    </row>
    <row r="465" spans="1:4" x14ac:dyDescent="0.25">
      <c r="A465" s="117"/>
      <c r="B465" s="80" t="s">
        <v>1284</v>
      </c>
      <c r="C465" s="6" t="s">
        <v>898</v>
      </c>
      <c r="D465" s="104">
        <v>4</v>
      </c>
    </row>
    <row r="466" spans="1:4" ht="30" x14ac:dyDescent="0.25">
      <c r="A466" s="117"/>
      <c r="B466" s="80" t="s">
        <v>1285</v>
      </c>
      <c r="C466" s="6" t="s">
        <v>898</v>
      </c>
      <c r="D466" s="19">
        <v>0</v>
      </c>
    </row>
    <row r="467" spans="1:4" ht="30" customHeight="1" x14ac:dyDescent="0.25">
      <c r="A467" s="117" t="s">
        <v>1286</v>
      </c>
      <c r="B467" s="80" t="s">
        <v>1287</v>
      </c>
      <c r="C467" s="6" t="s">
        <v>898</v>
      </c>
      <c r="D467" s="19">
        <v>1</v>
      </c>
    </row>
    <row r="468" spans="1:4" x14ac:dyDescent="0.25">
      <c r="A468" s="117"/>
      <c r="B468" s="80" t="s">
        <v>1288</v>
      </c>
      <c r="C468" s="6" t="s">
        <v>898</v>
      </c>
      <c r="D468" s="19">
        <v>1</v>
      </c>
    </row>
    <row r="469" spans="1:4" x14ac:dyDescent="0.25">
      <c r="A469" s="117"/>
      <c r="B469" s="80" t="s">
        <v>1289</v>
      </c>
      <c r="C469" s="6" t="s">
        <v>898</v>
      </c>
      <c r="D469" s="19">
        <v>1</v>
      </c>
    </row>
    <row r="470" spans="1:4" x14ac:dyDescent="0.25">
      <c r="A470" s="117"/>
      <c r="B470" s="80" t="s">
        <v>1290</v>
      </c>
      <c r="C470" s="6" t="s">
        <v>898</v>
      </c>
      <c r="D470" s="19">
        <v>1</v>
      </c>
    </row>
    <row r="471" spans="1:4" x14ac:dyDescent="0.25">
      <c r="A471" s="117"/>
      <c r="B471" s="80" t="s">
        <v>1291</v>
      </c>
      <c r="C471" s="6" t="s">
        <v>898</v>
      </c>
      <c r="D471" s="19">
        <v>1</v>
      </c>
    </row>
    <row r="472" spans="1:4" x14ac:dyDescent="0.25">
      <c r="A472" s="117"/>
      <c r="B472" s="80" t="s">
        <v>1292</v>
      </c>
      <c r="C472" s="6" t="s">
        <v>898</v>
      </c>
      <c r="D472" s="19">
        <v>1</v>
      </c>
    </row>
    <row r="473" spans="1:4" x14ac:dyDescent="0.25">
      <c r="A473" s="117"/>
      <c r="B473" s="80" t="s">
        <v>1293</v>
      </c>
      <c r="C473" s="6" t="s">
        <v>898</v>
      </c>
      <c r="D473" s="19">
        <v>1</v>
      </c>
    </row>
    <row r="474" spans="1:4" x14ac:dyDescent="0.25">
      <c r="A474" s="117"/>
      <c r="B474" s="80" t="s">
        <v>1294</v>
      </c>
      <c r="C474" s="6" t="s">
        <v>898</v>
      </c>
      <c r="D474" s="19">
        <v>1</v>
      </c>
    </row>
    <row r="475" spans="1:4" x14ac:dyDescent="0.25">
      <c r="A475" s="117"/>
      <c r="B475" s="80" t="s">
        <v>1295</v>
      </c>
      <c r="C475" s="6" t="s">
        <v>898</v>
      </c>
      <c r="D475" s="19">
        <v>1</v>
      </c>
    </row>
    <row r="476" spans="1:4" x14ac:dyDescent="0.25">
      <c r="A476" s="117"/>
      <c r="B476" s="80" t="s">
        <v>1296</v>
      </c>
      <c r="C476" s="6" t="s">
        <v>898</v>
      </c>
      <c r="D476" s="19">
        <v>1</v>
      </c>
    </row>
    <row r="477" spans="1:4" ht="15" customHeight="1" x14ac:dyDescent="0.25">
      <c r="A477" s="120" t="s">
        <v>1297</v>
      </c>
      <c r="B477" s="81" t="s">
        <v>1298</v>
      </c>
      <c r="C477" s="36" t="s">
        <v>1299</v>
      </c>
      <c r="D477" s="19">
        <v>2.8</v>
      </c>
    </row>
    <row r="478" spans="1:4" ht="30" x14ac:dyDescent="0.25">
      <c r="A478" s="120"/>
      <c r="B478" s="81" t="s">
        <v>1300</v>
      </c>
      <c r="C478" s="36" t="s">
        <v>906</v>
      </c>
      <c r="D478" s="21" t="s">
        <v>1</v>
      </c>
    </row>
    <row r="479" spans="1:4" ht="15" customHeight="1" x14ac:dyDescent="0.25">
      <c r="A479" s="117" t="s">
        <v>1301</v>
      </c>
      <c r="B479" s="82" t="s">
        <v>1302</v>
      </c>
      <c r="C479" s="6" t="s">
        <v>898</v>
      </c>
      <c r="D479" s="19">
        <v>4</v>
      </c>
    </row>
    <row r="480" spans="1:4" x14ac:dyDescent="0.25">
      <c r="A480" s="117"/>
      <c r="B480" s="82" t="s">
        <v>1303</v>
      </c>
      <c r="C480" s="6" t="s">
        <v>901</v>
      </c>
      <c r="D480" s="104">
        <v>300</v>
      </c>
    </row>
    <row r="481" spans="1:4" x14ac:dyDescent="0.25">
      <c r="A481" s="117"/>
      <c r="B481" s="80" t="s">
        <v>1304</v>
      </c>
      <c r="C481" s="6" t="s">
        <v>898</v>
      </c>
      <c r="D481" s="19">
        <v>4</v>
      </c>
    </row>
    <row r="482" spans="1:4" x14ac:dyDescent="0.25">
      <c r="A482" s="117"/>
      <c r="B482" s="80" t="s">
        <v>1305</v>
      </c>
      <c r="C482" s="6" t="s">
        <v>898</v>
      </c>
      <c r="D482" s="19">
        <v>4</v>
      </c>
    </row>
    <row r="483" spans="1:4" x14ac:dyDescent="0.25">
      <c r="A483" s="117"/>
      <c r="B483" s="80" t="s">
        <v>1306</v>
      </c>
      <c r="C483" s="6" t="s">
        <v>898</v>
      </c>
      <c r="D483" s="19">
        <v>0</v>
      </c>
    </row>
    <row r="484" spans="1:4" x14ac:dyDescent="0.25">
      <c r="A484" s="117"/>
      <c r="B484" s="80" t="s">
        <v>1307</v>
      </c>
      <c r="C484" s="6" t="s">
        <v>898</v>
      </c>
      <c r="D484" s="19">
        <v>4</v>
      </c>
    </row>
    <row r="485" spans="1:4" x14ac:dyDescent="0.25">
      <c r="A485" s="117"/>
      <c r="B485" s="80" t="s">
        <v>1308</v>
      </c>
      <c r="C485" s="6" t="s">
        <v>898</v>
      </c>
      <c r="D485" s="19">
        <v>4</v>
      </c>
    </row>
    <row r="486" spans="1:4" x14ac:dyDescent="0.25">
      <c r="A486" s="117"/>
      <c r="B486" s="80" t="s">
        <v>1309</v>
      </c>
      <c r="C486" s="6" t="s">
        <v>898</v>
      </c>
      <c r="D486" s="19">
        <v>0</v>
      </c>
    </row>
    <row r="487" spans="1:4" x14ac:dyDescent="0.25">
      <c r="A487" s="117"/>
      <c r="B487" s="80" t="s">
        <v>1310</v>
      </c>
      <c r="C487" s="6" t="s">
        <v>898</v>
      </c>
      <c r="D487" s="19">
        <v>0</v>
      </c>
    </row>
    <row r="488" spans="1:4" x14ac:dyDescent="0.25">
      <c r="A488" s="117"/>
      <c r="B488" s="80" t="s">
        <v>1311</v>
      </c>
      <c r="C488" s="6" t="s">
        <v>898</v>
      </c>
      <c r="D488" s="19">
        <v>0</v>
      </c>
    </row>
    <row r="489" spans="1:4" x14ac:dyDescent="0.25">
      <c r="A489" s="117"/>
      <c r="B489" s="80" t="s">
        <v>1312</v>
      </c>
      <c r="C489" s="6" t="s">
        <v>898</v>
      </c>
      <c r="D489" s="19">
        <v>1</v>
      </c>
    </row>
    <row r="490" spans="1:4" x14ac:dyDescent="0.25">
      <c r="A490" s="117"/>
      <c r="B490" s="80" t="s">
        <v>1313</v>
      </c>
      <c r="C490" s="6" t="s">
        <v>898</v>
      </c>
      <c r="D490" s="19">
        <v>0</v>
      </c>
    </row>
    <row r="491" spans="1:4" x14ac:dyDescent="0.25">
      <c r="A491" s="117"/>
      <c r="B491" s="80" t="s">
        <v>1314</v>
      </c>
      <c r="C491" s="6" t="s">
        <v>898</v>
      </c>
      <c r="D491" s="19">
        <v>2</v>
      </c>
    </row>
    <row r="492" spans="1:4" x14ac:dyDescent="0.25">
      <c r="A492" s="117"/>
      <c r="B492" s="80" t="s">
        <v>1315</v>
      </c>
      <c r="C492" s="6" t="s">
        <v>898</v>
      </c>
      <c r="D492" s="19">
        <v>0</v>
      </c>
    </row>
    <row r="493" spans="1:4" x14ac:dyDescent="0.25">
      <c r="A493" s="117"/>
      <c r="B493" s="80" t="s">
        <v>1316</v>
      </c>
      <c r="C493" s="6" t="s">
        <v>898</v>
      </c>
      <c r="D493" s="19">
        <v>0</v>
      </c>
    </row>
    <row r="494" spans="1:4" ht="15" customHeight="1" x14ac:dyDescent="0.25">
      <c r="A494" s="117" t="s">
        <v>1317</v>
      </c>
      <c r="B494" s="80" t="s">
        <v>1318</v>
      </c>
      <c r="C494" s="6" t="s">
        <v>898</v>
      </c>
      <c r="D494" s="19">
        <v>4</v>
      </c>
    </row>
    <row r="495" spans="1:4" ht="15" customHeight="1" x14ac:dyDescent="0.25">
      <c r="A495" s="117"/>
      <c r="B495" s="80" t="s">
        <v>1319</v>
      </c>
      <c r="C495" s="6" t="s">
        <v>898</v>
      </c>
      <c r="D495" s="19">
        <v>2</v>
      </c>
    </row>
    <row r="496" spans="1:4" x14ac:dyDescent="0.25">
      <c r="A496" s="117"/>
      <c r="B496" s="80" t="s">
        <v>1320</v>
      </c>
      <c r="C496" s="6" t="s">
        <v>898</v>
      </c>
      <c r="D496" s="19">
        <v>2</v>
      </c>
    </row>
    <row r="497" spans="1:4" x14ac:dyDescent="0.25">
      <c r="A497" s="117"/>
      <c r="B497" s="80" t="s">
        <v>964</v>
      </c>
      <c r="C497" s="6" t="s">
        <v>898</v>
      </c>
      <c r="D497" s="19">
        <v>0</v>
      </c>
    </row>
    <row r="498" spans="1:4" x14ac:dyDescent="0.25">
      <c r="A498" s="117"/>
      <c r="B498" s="80" t="s">
        <v>965</v>
      </c>
      <c r="C498" s="6" t="s">
        <v>898</v>
      </c>
      <c r="D498" s="19">
        <v>0</v>
      </c>
    </row>
    <row r="499" spans="1:4" x14ac:dyDescent="0.25">
      <c r="A499" s="117"/>
      <c r="B499" s="80" t="s">
        <v>966</v>
      </c>
      <c r="C499" s="6" t="s">
        <v>898</v>
      </c>
      <c r="D499" s="19">
        <v>2</v>
      </c>
    </row>
    <row r="500" spans="1:4" x14ac:dyDescent="0.25">
      <c r="A500" s="117"/>
      <c r="B500" s="80" t="s">
        <v>967</v>
      </c>
      <c r="C500" s="6" t="s">
        <v>898</v>
      </c>
      <c r="D500" s="19">
        <v>2</v>
      </c>
    </row>
    <row r="501" spans="1:4" x14ac:dyDescent="0.25">
      <c r="A501" s="117"/>
      <c r="B501" s="80" t="s">
        <v>968</v>
      </c>
      <c r="C501" s="6" t="s">
        <v>898</v>
      </c>
      <c r="D501" s="19">
        <v>0</v>
      </c>
    </row>
    <row r="502" spans="1:4" x14ac:dyDescent="0.25">
      <c r="A502" s="117"/>
      <c r="B502" s="80" t="s">
        <v>969</v>
      </c>
      <c r="C502" s="6" t="s">
        <v>898</v>
      </c>
      <c r="D502" s="19">
        <v>0</v>
      </c>
    </row>
    <row r="503" spans="1:4" ht="14.25" customHeight="1" x14ac:dyDescent="0.25">
      <c r="A503" s="117"/>
      <c r="B503" s="80" t="s">
        <v>970</v>
      </c>
      <c r="C503" s="6" t="s">
        <v>898</v>
      </c>
      <c r="D503" s="19">
        <v>0</v>
      </c>
    </row>
    <row r="504" spans="1:4" ht="14.25" customHeight="1" x14ac:dyDescent="0.25">
      <c r="A504" s="135" t="s">
        <v>1321</v>
      </c>
      <c r="B504" s="135"/>
      <c r="C504" s="6" t="s">
        <v>1135</v>
      </c>
      <c r="D504" s="83">
        <f>AVERAGE(D505:D508)</f>
        <v>5</v>
      </c>
    </row>
    <row r="505" spans="1:4" ht="30" customHeight="1" x14ac:dyDescent="0.25">
      <c r="A505" s="120" t="s">
        <v>1321</v>
      </c>
      <c r="B505" s="40" t="s">
        <v>1322</v>
      </c>
      <c r="C505" s="33" t="s">
        <v>943</v>
      </c>
      <c r="D505" s="21">
        <v>5</v>
      </c>
    </row>
    <row r="506" spans="1:4" ht="45" x14ac:dyDescent="0.25">
      <c r="A506" s="120"/>
      <c r="B506" s="40" t="s">
        <v>1323</v>
      </c>
      <c r="C506" s="33" t="s">
        <v>943</v>
      </c>
      <c r="D506" s="21">
        <v>5</v>
      </c>
    </row>
    <row r="507" spans="1:4" ht="30" x14ac:dyDescent="0.25">
      <c r="A507" s="120"/>
      <c r="B507" s="40" t="s">
        <v>1324</v>
      </c>
      <c r="C507" s="33" t="s">
        <v>943</v>
      </c>
      <c r="D507" s="21">
        <v>5</v>
      </c>
    </row>
    <row r="508" spans="1:4" x14ac:dyDescent="0.25">
      <c r="A508" s="120"/>
      <c r="B508" s="40" t="s">
        <v>1325</v>
      </c>
      <c r="C508" s="33" t="s">
        <v>943</v>
      </c>
      <c r="D508" s="21">
        <v>5</v>
      </c>
    </row>
    <row r="509" spans="1:4" ht="15" customHeight="1" x14ac:dyDescent="0.25">
      <c r="A509" s="132" t="s">
        <v>1326</v>
      </c>
      <c r="B509" s="132"/>
      <c r="C509" s="6" t="s">
        <v>1135</v>
      </c>
      <c r="D509" s="7">
        <f>AVERAGE(D510:D514)</f>
        <v>5</v>
      </c>
    </row>
    <row r="510" spans="1:4" ht="108" customHeight="1" x14ac:dyDescent="0.25">
      <c r="A510" s="133" t="s">
        <v>1327</v>
      </c>
      <c r="B510" s="84" t="s">
        <v>1328</v>
      </c>
      <c r="C510" s="33" t="s">
        <v>943</v>
      </c>
      <c r="D510" s="21">
        <v>5</v>
      </c>
    </row>
    <row r="511" spans="1:4" ht="60" x14ac:dyDescent="0.25">
      <c r="A511" s="133"/>
      <c r="B511" s="85" t="s">
        <v>1329</v>
      </c>
      <c r="C511" s="33" t="s">
        <v>943</v>
      </c>
      <c r="D511" s="21">
        <v>5</v>
      </c>
    </row>
    <row r="512" spans="1:4" ht="60" x14ac:dyDescent="0.25">
      <c r="A512" s="133"/>
      <c r="B512" s="85" t="s">
        <v>1330</v>
      </c>
      <c r="C512" s="33" t="s">
        <v>943</v>
      </c>
      <c r="D512" s="21">
        <v>5</v>
      </c>
    </row>
    <row r="513" spans="1:4" ht="60" x14ac:dyDescent="0.25">
      <c r="A513" s="133"/>
      <c r="B513" s="85" t="s">
        <v>1331</v>
      </c>
      <c r="C513" s="33" t="s">
        <v>943</v>
      </c>
      <c r="D513" s="21">
        <v>5</v>
      </c>
    </row>
    <row r="514" spans="1:4" ht="60" x14ac:dyDescent="0.25">
      <c r="A514" s="133"/>
      <c r="B514" s="85" t="s">
        <v>1332</v>
      </c>
      <c r="C514" s="33" t="s">
        <v>943</v>
      </c>
      <c r="D514" s="21">
        <v>5</v>
      </c>
    </row>
    <row r="515" spans="1:4" s="86" customFormat="1" ht="15" customHeight="1" x14ac:dyDescent="0.25">
      <c r="A515" s="134" t="s">
        <v>1333</v>
      </c>
      <c r="B515" s="63" t="s">
        <v>1334</v>
      </c>
      <c r="C515" s="33" t="s">
        <v>906</v>
      </c>
      <c r="D515" s="21" t="s">
        <v>1</v>
      </c>
    </row>
    <row r="516" spans="1:4" s="86" customFormat="1" ht="15" customHeight="1" x14ac:dyDescent="0.25">
      <c r="A516" s="134"/>
      <c r="B516" s="63" t="s">
        <v>1167</v>
      </c>
      <c r="C516" s="33" t="s">
        <v>1168</v>
      </c>
      <c r="D516" s="72" t="s">
        <v>1398</v>
      </c>
    </row>
    <row r="517" spans="1:4" ht="45" x14ac:dyDescent="0.25">
      <c r="A517" s="134"/>
      <c r="B517" s="40" t="s">
        <v>1335</v>
      </c>
      <c r="C517" s="6" t="s">
        <v>910</v>
      </c>
      <c r="D517" s="56">
        <f>IFERROR(COUNTIF(D518:D536,"да")/19*100,0)</f>
        <v>100</v>
      </c>
    </row>
    <row r="518" spans="1:4" ht="59.25" x14ac:dyDescent="0.25">
      <c r="A518" s="134"/>
      <c r="B518" s="40" t="s">
        <v>1336</v>
      </c>
      <c r="C518" s="48" t="s">
        <v>906</v>
      </c>
      <c r="D518" s="21" t="s">
        <v>1</v>
      </c>
    </row>
    <row r="519" spans="1:4" x14ac:dyDescent="0.25">
      <c r="A519" s="134"/>
      <c r="B519" s="60" t="s">
        <v>1173</v>
      </c>
      <c r="C519" s="33" t="s">
        <v>906</v>
      </c>
      <c r="D519" s="21" t="s">
        <v>1</v>
      </c>
    </row>
    <row r="520" spans="1:4" x14ac:dyDescent="0.25">
      <c r="A520" s="134"/>
      <c r="B520" s="60" t="s">
        <v>1174</v>
      </c>
      <c r="C520" s="33" t="s">
        <v>906</v>
      </c>
      <c r="D520" s="21" t="s">
        <v>1</v>
      </c>
    </row>
    <row r="521" spans="1:4" x14ac:dyDescent="0.25">
      <c r="A521" s="134"/>
      <c r="B521" s="60" t="s">
        <v>1175</v>
      </c>
      <c r="C521" s="33" t="s">
        <v>906</v>
      </c>
      <c r="D521" s="21" t="s">
        <v>1</v>
      </c>
    </row>
    <row r="522" spans="1:4" ht="15" customHeight="1" x14ac:dyDescent="0.25">
      <c r="A522" s="134"/>
      <c r="B522" s="60" t="s">
        <v>1176</v>
      </c>
      <c r="C522" s="33" t="s">
        <v>906</v>
      </c>
      <c r="D522" s="21" t="s">
        <v>1</v>
      </c>
    </row>
    <row r="523" spans="1:4" ht="27" customHeight="1" x14ac:dyDescent="0.25">
      <c r="A523" s="134"/>
      <c r="B523" s="67" t="s">
        <v>1337</v>
      </c>
      <c r="C523" s="33" t="s">
        <v>906</v>
      </c>
      <c r="D523" s="21" t="s">
        <v>1</v>
      </c>
    </row>
    <row r="524" spans="1:4" ht="15" customHeight="1" x14ac:dyDescent="0.25">
      <c r="A524" s="134"/>
      <c r="B524" s="67" t="s">
        <v>1338</v>
      </c>
      <c r="C524" s="33" t="s">
        <v>906</v>
      </c>
      <c r="D524" s="21" t="s">
        <v>1</v>
      </c>
    </row>
    <row r="525" spans="1:4" ht="15" customHeight="1" x14ac:dyDescent="0.25">
      <c r="A525" s="134"/>
      <c r="B525" s="67" t="s">
        <v>1339</v>
      </c>
      <c r="C525" s="33" t="s">
        <v>906</v>
      </c>
      <c r="D525" s="21" t="s">
        <v>1</v>
      </c>
    </row>
    <row r="526" spans="1:4" ht="57" customHeight="1" x14ac:dyDescent="0.25">
      <c r="A526" s="134"/>
      <c r="B526" s="60" t="s">
        <v>1340</v>
      </c>
      <c r="C526" s="33" t="s">
        <v>906</v>
      </c>
      <c r="D526" s="21" t="s">
        <v>1</v>
      </c>
    </row>
    <row r="527" spans="1:4" ht="15" customHeight="1" x14ac:dyDescent="0.25">
      <c r="A527" s="134"/>
      <c r="B527" s="60" t="s">
        <v>1185</v>
      </c>
      <c r="C527" s="33" t="s">
        <v>906</v>
      </c>
      <c r="D527" s="21" t="s">
        <v>1</v>
      </c>
    </row>
    <row r="528" spans="1:4" ht="15" customHeight="1" x14ac:dyDescent="0.25">
      <c r="A528" s="134"/>
      <c r="B528" s="60" t="s">
        <v>1186</v>
      </c>
      <c r="C528" s="33" t="s">
        <v>906</v>
      </c>
      <c r="D528" s="21" t="s">
        <v>1</v>
      </c>
    </row>
    <row r="529" spans="1:7" ht="15" customHeight="1" x14ac:dyDescent="0.25">
      <c r="A529" s="134"/>
      <c r="B529" s="60" t="s">
        <v>1187</v>
      </c>
      <c r="C529" s="33" t="s">
        <v>906</v>
      </c>
      <c r="D529" s="21" t="s">
        <v>1</v>
      </c>
    </row>
    <row r="530" spans="1:7" ht="15" customHeight="1" x14ac:dyDescent="0.25">
      <c r="A530" s="134"/>
      <c r="B530" s="60" t="s">
        <v>1188</v>
      </c>
      <c r="C530" s="33" t="s">
        <v>906</v>
      </c>
      <c r="D530" s="21" t="s">
        <v>1</v>
      </c>
    </row>
    <row r="531" spans="1:7" ht="66" customHeight="1" x14ac:dyDescent="0.25">
      <c r="A531" s="134"/>
      <c r="B531" s="67" t="s">
        <v>1341</v>
      </c>
      <c r="C531" s="33" t="s">
        <v>906</v>
      </c>
      <c r="D531" s="21" t="s">
        <v>1</v>
      </c>
    </row>
    <row r="532" spans="1:7" ht="22.5" customHeight="1" x14ac:dyDescent="0.25">
      <c r="A532" s="134"/>
      <c r="B532" s="60" t="s">
        <v>1342</v>
      </c>
      <c r="C532" s="33"/>
      <c r="D532" s="21" t="s">
        <v>1</v>
      </c>
    </row>
    <row r="533" spans="1:7" ht="15" customHeight="1" x14ac:dyDescent="0.25">
      <c r="A533" s="134"/>
      <c r="B533" s="60" t="s">
        <v>1343</v>
      </c>
      <c r="C533" s="33" t="s">
        <v>906</v>
      </c>
      <c r="D533" s="21" t="s">
        <v>1</v>
      </c>
    </row>
    <row r="534" spans="1:7" ht="29.25" customHeight="1" x14ac:dyDescent="0.25">
      <c r="A534" s="134"/>
      <c r="B534" s="60" t="s">
        <v>1344</v>
      </c>
      <c r="C534" s="33" t="s">
        <v>906</v>
      </c>
      <c r="D534" s="21" t="s">
        <v>1</v>
      </c>
    </row>
    <row r="535" spans="1:7" ht="38.25" customHeight="1" x14ac:dyDescent="0.25">
      <c r="A535" s="134"/>
      <c r="B535" s="60" t="s">
        <v>1345</v>
      </c>
      <c r="C535" s="33" t="s">
        <v>906</v>
      </c>
      <c r="D535" s="21" t="s">
        <v>1</v>
      </c>
    </row>
    <row r="536" spans="1:7" ht="57.75" customHeight="1" x14ac:dyDescent="0.25">
      <c r="A536" s="134"/>
      <c r="B536" s="60" t="s">
        <v>1346</v>
      </c>
      <c r="C536" s="33" t="s">
        <v>906</v>
      </c>
      <c r="D536" s="21" t="s">
        <v>1</v>
      </c>
    </row>
    <row r="537" spans="1:7" ht="57.75" customHeight="1" x14ac:dyDescent="0.25">
      <c r="A537" s="117" t="s">
        <v>1347</v>
      </c>
      <c r="B537" s="67" t="s">
        <v>1348</v>
      </c>
      <c r="C537" s="33" t="s">
        <v>910</v>
      </c>
      <c r="D537" s="74">
        <f>IFERROR(COUNTIF(D538:D545,"да")/7*100,0)</f>
        <v>28.571428571428569</v>
      </c>
      <c r="G537" s="50"/>
    </row>
    <row r="538" spans="1:7" ht="39.75" customHeight="1" x14ac:dyDescent="0.25">
      <c r="A538" s="117"/>
      <c r="B538" s="87" t="s">
        <v>1349</v>
      </c>
      <c r="C538" s="33" t="s">
        <v>906</v>
      </c>
      <c r="D538" s="21" t="s">
        <v>1</v>
      </c>
    </row>
    <row r="539" spans="1:7" ht="38.25" customHeight="1" x14ac:dyDescent="0.25">
      <c r="A539" s="117"/>
      <c r="B539" s="40" t="s">
        <v>1350</v>
      </c>
      <c r="C539" s="33" t="s">
        <v>906</v>
      </c>
      <c r="D539" s="21" t="s">
        <v>3</v>
      </c>
    </row>
    <row r="540" spans="1:7" ht="48.75" customHeight="1" x14ac:dyDescent="0.25">
      <c r="A540" s="117"/>
      <c r="B540" s="87" t="s">
        <v>1351</v>
      </c>
      <c r="C540" s="33" t="s">
        <v>906</v>
      </c>
      <c r="D540" s="21" t="s">
        <v>3</v>
      </c>
    </row>
    <row r="541" spans="1:7" ht="37.5" customHeight="1" x14ac:dyDescent="0.25">
      <c r="A541" s="117"/>
      <c r="B541" s="88" t="s">
        <v>1352</v>
      </c>
      <c r="C541" s="33" t="s">
        <v>906</v>
      </c>
      <c r="D541" s="21" t="s">
        <v>1</v>
      </c>
    </row>
    <row r="542" spans="1:7" ht="36" customHeight="1" x14ac:dyDescent="0.25">
      <c r="A542" s="117"/>
      <c r="B542" s="40" t="s">
        <v>1353</v>
      </c>
      <c r="C542" s="33" t="s">
        <v>906</v>
      </c>
      <c r="D542" s="21" t="s">
        <v>3</v>
      </c>
    </row>
    <row r="543" spans="1:7" ht="36" customHeight="1" x14ac:dyDescent="0.25">
      <c r="A543" s="117"/>
      <c r="B543" s="40" t="s">
        <v>1354</v>
      </c>
      <c r="C543" s="33" t="s">
        <v>906</v>
      </c>
      <c r="D543" s="21" t="s">
        <v>3</v>
      </c>
    </row>
    <row r="544" spans="1:7" ht="15" customHeight="1" x14ac:dyDescent="0.25">
      <c r="A544" s="117"/>
      <c r="B544" s="89" t="s">
        <v>1355</v>
      </c>
      <c r="C544" s="33" t="s">
        <v>906</v>
      </c>
      <c r="D544" s="21" t="s">
        <v>3</v>
      </c>
    </row>
    <row r="545" spans="1:4" ht="45" customHeight="1" x14ac:dyDescent="0.25">
      <c r="A545" s="117"/>
      <c r="B545" s="40" t="s">
        <v>1356</v>
      </c>
      <c r="C545" s="33" t="s">
        <v>906</v>
      </c>
      <c r="D545" s="21" t="s">
        <v>3</v>
      </c>
    </row>
    <row r="546" spans="1:4" ht="15" customHeight="1" x14ac:dyDescent="0.25">
      <c r="A546" s="117" t="s">
        <v>1357</v>
      </c>
      <c r="B546" s="63" t="s">
        <v>1358</v>
      </c>
      <c r="C546" s="33" t="s">
        <v>906</v>
      </c>
      <c r="D546" s="21" t="s">
        <v>3</v>
      </c>
    </row>
    <row r="547" spans="1:4" ht="23.25" customHeight="1" x14ac:dyDescent="0.25">
      <c r="A547" s="117"/>
      <c r="B547" s="30" t="s">
        <v>1167</v>
      </c>
      <c r="C547" s="33" t="s">
        <v>1168</v>
      </c>
      <c r="D547" s="72"/>
    </row>
    <row r="548" spans="1:4" ht="42" customHeight="1" x14ac:dyDescent="0.25">
      <c r="A548" s="117"/>
      <c r="B548" s="30" t="s">
        <v>1359</v>
      </c>
      <c r="C548" s="33" t="s">
        <v>906</v>
      </c>
      <c r="D548" s="21" t="s">
        <v>3</v>
      </c>
    </row>
    <row r="549" spans="1:4" x14ac:dyDescent="0.25">
      <c r="A549" s="117"/>
      <c r="B549" s="29" t="s">
        <v>1232</v>
      </c>
      <c r="C549" s="33" t="s">
        <v>906</v>
      </c>
      <c r="D549" s="21" t="s">
        <v>3</v>
      </c>
    </row>
    <row r="550" spans="1:4" x14ac:dyDescent="0.25">
      <c r="A550" s="117"/>
      <c r="B550" s="29" t="s">
        <v>1233</v>
      </c>
      <c r="C550" s="33" t="s">
        <v>906</v>
      </c>
      <c r="D550" s="21" t="s">
        <v>3</v>
      </c>
    </row>
    <row r="551" spans="1:4" x14ac:dyDescent="0.25">
      <c r="A551" s="117"/>
      <c r="B551" s="5" t="s">
        <v>1360</v>
      </c>
      <c r="C551" s="33" t="s">
        <v>906</v>
      </c>
      <c r="D551" s="21" t="s">
        <v>3</v>
      </c>
    </row>
    <row r="552" spans="1:4" x14ac:dyDescent="0.25">
      <c r="A552" s="90"/>
      <c r="B552" s="91"/>
      <c r="C552" s="92"/>
      <c r="D552" s="93"/>
    </row>
    <row r="553" spans="1:4" x14ac:dyDescent="0.25">
      <c r="A553" s="90"/>
      <c r="B553" s="91"/>
      <c r="C553" s="92"/>
      <c r="D553" s="93"/>
    </row>
    <row r="554" spans="1:4" x14ac:dyDescent="0.25">
      <c r="A554" s="90"/>
      <c r="B554" s="91"/>
      <c r="C554" s="92"/>
      <c r="D554" s="93"/>
    </row>
    <row r="555" spans="1:4" x14ac:dyDescent="0.25">
      <c r="A555" s="90"/>
      <c r="B555" s="91"/>
      <c r="C555" s="92"/>
      <c r="D555" s="93"/>
    </row>
    <row r="556" spans="1:4" ht="45" x14ac:dyDescent="0.25">
      <c r="A556" s="90"/>
      <c r="B556" s="51" t="s">
        <v>1166</v>
      </c>
      <c r="C556" s="92"/>
      <c r="D556" s="90"/>
    </row>
    <row r="567" ht="34.5" customHeight="1" x14ac:dyDescent="0.25"/>
    <row r="568" ht="15" customHeight="1" x14ac:dyDescent="0.25"/>
    <row r="569" ht="35.25" customHeight="1" x14ac:dyDescent="0.25"/>
    <row r="573" ht="22.5" customHeight="1" x14ac:dyDescent="0.25"/>
    <row r="595" ht="44.25" customHeight="1" x14ac:dyDescent="0.25"/>
  </sheetData>
  <sheetProtection sheet="1" objects="1" scenarios="1"/>
  <mergeCells count="165">
    <mergeCell ref="A509:B509"/>
    <mergeCell ref="A510:A514"/>
    <mergeCell ref="A515:A536"/>
    <mergeCell ref="A537:A545"/>
    <mergeCell ref="A546:A551"/>
    <mergeCell ref="B452:B453"/>
    <mergeCell ref="B454:B455"/>
    <mergeCell ref="A456:A466"/>
    <mergeCell ref="A467:A476"/>
    <mergeCell ref="A477:A478"/>
    <mergeCell ref="A479:A493"/>
    <mergeCell ref="A494:A503"/>
    <mergeCell ref="A504:B504"/>
    <mergeCell ref="A505:A508"/>
    <mergeCell ref="A350:A372"/>
    <mergeCell ref="A373:A401"/>
    <mergeCell ref="A402:A413"/>
    <mergeCell ref="B403:B404"/>
    <mergeCell ref="B406:B407"/>
    <mergeCell ref="B409:B410"/>
    <mergeCell ref="B412:B413"/>
    <mergeCell ref="A414:A455"/>
    <mergeCell ref="B415:B416"/>
    <mergeCell ref="B417:B418"/>
    <mergeCell ref="B419:B420"/>
    <mergeCell ref="B422:B423"/>
    <mergeCell ref="B424:B425"/>
    <mergeCell ref="B426:B427"/>
    <mergeCell ref="B429:B430"/>
    <mergeCell ref="B431:B432"/>
    <mergeCell ref="B433:B434"/>
    <mergeCell ref="B436:B437"/>
    <mergeCell ref="B438:B439"/>
    <mergeCell ref="B440:B441"/>
    <mergeCell ref="B443:B444"/>
    <mergeCell ref="B445:B446"/>
    <mergeCell ref="B447:B448"/>
    <mergeCell ref="B450:B451"/>
    <mergeCell ref="A305:A307"/>
    <mergeCell ref="B306:B307"/>
    <mergeCell ref="A308:A310"/>
    <mergeCell ref="A311:A321"/>
    <mergeCell ref="A322:A348"/>
    <mergeCell ref="B323:B324"/>
    <mergeCell ref="B326:B327"/>
    <mergeCell ref="B329:B330"/>
    <mergeCell ref="B332:B333"/>
    <mergeCell ref="B335:B336"/>
    <mergeCell ref="A266:A278"/>
    <mergeCell ref="B266:B267"/>
    <mergeCell ref="B268:B269"/>
    <mergeCell ref="B270:B271"/>
    <mergeCell ref="B272:B273"/>
    <mergeCell ref="B274:B275"/>
    <mergeCell ref="A279:A291"/>
    <mergeCell ref="A292:D292"/>
    <mergeCell ref="A293:A304"/>
    <mergeCell ref="B294:B295"/>
    <mergeCell ref="B297:B298"/>
    <mergeCell ref="B300:B301"/>
    <mergeCell ref="B303:B304"/>
    <mergeCell ref="A252:A255"/>
    <mergeCell ref="B252:B253"/>
    <mergeCell ref="B254:B255"/>
    <mergeCell ref="A256:A265"/>
    <mergeCell ref="B256:B257"/>
    <mergeCell ref="B258:B259"/>
    <mergeCell ref="B260:B261"/>
    <mergeCell ref="B262:B263"/>
    <mergeCell ref="B264:B265"/>
    <mergeCell ref="A226:A235"/>
    <mergeCell ref="B226:B227"/>
    <mergeCell ref="B228:B229"/>
    <mergeCell ref="B230:B231"/>
    <mergeCell ref="B232:B233"/>
    <mergeCell ref="B234:B235"/>
    <mergeCell ref="A236:A251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A151:A156"/>
    <mergeCell ref="A157:A159"/>
    <mergeCell ref="A160:A166"/>
    <mergeCell ref="A167:A195"/>
    <mergeCell ref="A196:D196"/>
    <mergeCell ref="A197:A225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A84:A86"/>
    <mergeCell ref="A87:A92"/>
    <mergeCell ref="A93:A105"/>
    <mergeCell ref="A106:A112"/>
    <mergeCell ref="A113:A122"/>
    <mergeCell ref="A123:A128"/>
    <mergeCell ref="A129:A143"/>
    <mergeCell ref="A144:A148"/>
    <mergeCell ref="A149:A150"/>
    <mergeCell ref="B62:B63"/>
    <mergeCell ref="B64:B65"/>
    <mergeCell ref="B66:B67"/>
    <mergeCell ref="B68:B69"/>
    <mergeCell ref="B70:B71"/>
    <mergeCell ref="A72:A77"/>
    <mergeCell ref="A78:A81"/>
    <mergeCell ref="A82:B82"/>
    <mergeCell ref="A83:B83"/>
    <mergeCell ref="A19:B19"/>
    <mergeCell ref="A20:B20"/>
    <mergeCell ref="A21:B21"/>
    <mergeCell ref="A22:B22"/>
    <mergeCell ref="A24:B24"/>
    <mergeCell ref="A25:B26"/>
    <mergeCell ref="A27:B27"/>
    <mergeCell ref="A28:B29"/>
    <mergeCell ref="A30:A7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:B1"/>
    <mergeCell ref="A2:B2"/>
    <mergeCell ref="A3:B3"/>
    <mergeCell ref="A4:B4"/>
    <mergeCell ref="A5:B5"/>
    <mergeCell ref="A6:B6"/>
    <mergeCell ref="A7:B7"/>
    <mergeCell ref="A8:B8"/>
    <mergeCell ref="A9:B9"/>
  </mergeCells>
  <conditionalFormatting sqref="F226">
    <cfRule type="cellIs" dxfId="27" priority="2" operator="notEqual">
      <formula>0</formula>
    </cfRule>
    <cfRule type="cellIs" dxfId="26" priority="3" operator="equal">
      <formula>0</formula>
    </cfRule>
  </conditionalFormatting>
  <conditionalFormatting sqref="F236">
    <cfRule type="cellIs" dxfId="25" priority="4" operator="notEqual">
      <formula>0</formula>
    </cfRule>
    <cfRule type="cellIs" dxfId="24" priority="5" operator="equal">
      <formula>0</formula>
    </cfRule>
  </conditionalFormatting>
  <conditionalFormatting sqref="F244">
    <cfRule type="cellIs" dxfId="23" priority="6" operator="notEqual">
      <formula>0</formula>
    </cfRule>
    <cfRule type="cellIs" dxfId="22" priority="7" operator="equal">
      <formula>0</formula>
    </cfRule>
  </conditionalFormatting>
  <conditionalFormatting sqref="F256">
    <cfRule type="cellIs" dxfId="21" priority="8" operator="notEqual">
      <formula>0</formula>
    </cfRule>
    <cfRule type="cellIs" dxfId="20" priority="9" operator="equal">
      <formula>0</formula>
    </cfRule>
  </conditionalFormatting>
  <conditionalFormatting sqref="F266">
    <cfRule type="cellIs" dxfId="19" priority="10" operator="notEqual">
      <formula>0</formula>
    </cfRule>
    <cfRule type="cellIs" dxfId="18" priority="11" operator="equal">
      <formula>0</formula>
    </cfRule>
  </conditionalFormatting>
  <conditionalFormatting sqref="F46">
    <cfRule type="cellIs" dxfId="17" priority="12" operator="notEqual">
      <formula>0</formula>
    </cfRule>
    <cfRule type="cellIs" dxfId="16" priority="13" operator="equal">
      <formula>0</formula>
    </cfRule>
  </conditionalFormatting>
  <conditionalFormatting sqref="F40">
    <cfRule type="cellIs" dxfId="15" priority="14" operator="notEqual">
      <formula>0</formula>
    </cfRule>
    <cfRule type="cellIs" dxfId="14" priority="15" operator="equal">
      <formula>0</formula>
    </cfRule>
  </conditionalFormatting>
  <conditionalFormatting sqref="F31">
    <cfRule type="cellIs" dxfId="13" priority="16" operator="notEqual">
      <formula>0</formula>
    </cfRule>
    <cfRule type="cellIs" dxfId="12" priority="17" operator="equal">
      <formula>0</formula>
    </cfRule>
  </conditionalFormatting>
  <conditionalFormatting sqref="F5">
    <cfRule type="cellIs" dxfId="11" priority="18" operator="notEqual">
      <formula>0</formula>
    </cfRule>
    <cfRule type="cellIs" dxfId="10" priority="19" operator="equal">
      <formula>0</formula>
    </cfRule>
  </conditionalFormatting>
  <conditionalFormatting sqref="F293">
    <cfRule type="cellIs" dxfId="9" priority="20" operator="notEqual">
      <formula>0</formula>
    </cfRule>
    <cfRule type="cellIs" dxfId="8" priority="21" operator="equal">
      <formula>0</formula>
    </cfRule>
  </conditionalFormatting>
  <conditionalFormatting sqref="F414">
    <cfRule type="cellIs" dxfId="7" priority="22" operator="notEqual">
      <formula>0</formula>
    </cfRule>
    <cfRule type="cellIs" dxfId="6" priority="23" operator="equal">
      <formula>0</formula>
    </cfRule>
  </conditionalFormatting>
  <conditionalFormatting sqref="F415">
    <cfRule type="cellIs" dxfId="5" priority="24" operator="notEqual">
      <formula>0</formula>
    </cfRule>
    <cfRule type="cellIs" dxfId="4" priority="25" operator="equal">
      <formula>0</formula>
    </cfRule>
  </conditionalFormatting>
  <conditionalFormatting sqref="F200">
    <cfRule type="cellIs" dxfId="3" priority="26" operator="notEqual">
      <formula>0</formula>
    </cfRule>
    <cfRule type="cellIs" dxfId="2" priority="27" operator="equal">
      <formula>0</formula>
    </cfRule>
  </conditionalFormatting>
  <conditionalFormatting sqref="F163">
    <cfRule type="cellIs" dxfId="1" priority="28" operator="notEqual">
      <formula>0</formula>
    </cfRule>
    <cfRule type="cellIs" dxfId="0" priority="29" operator="equal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Лист1!$C$1:$C$2</xm:f>
          </x14:formula1>
          <x14:formula2>
            <xm:f>0</xm:f>
          </x14:formula2>
          <xm:sqref>D23 D74:D79 D82:D84 D87:D94 D106:D121 D123:D150 D152:D155 D157:D162 D168:D174 D176:D182 D184:D195 D279:D281 D312:D322 D325 D328 D331 D334 D337:D345 D478 D515 D518:D536 D538:D546 D549:D551</xm:sqref>
        </x14:dataValidation>
        <x14:dataValidation type="list" allowBlank="1" showInputMessage="1" showErrorMessage="1">
          <x14:formula1>
            <xm:f>Лист1!$G$6:$G$7</xm:f>
          </x14:formula1>
          <x14:formula2>
            <xm:f>0</xm:f>
          </x14:formula2>
          <xm:sqref>D5</xm:sqref>
        </x14:dataValidation>
        <x14:dataValidation type="list" allowBlank="1" showInputMessage="1" showErrorMessage="1">
          <x14:formula1>
            <xm:f>Лист1!$C$14:$C$15</xm:f>
          </x14:formula1>
          <x14:formula2>
            <xm:f>0</xm:f>
          </x14:formula2>
          <xm:sqref>D122 D156</xm:sqref>
        </x14:dataValidation>
        <x14:dataValidation type="list" allowBlank="1" showInputMessage="1" showErrorMessage="1">
          <x14:formula1>
            <xm:f>Лист1!$A$1:$A$33</xm:f>
          </x14:formula1>
          <x14:formula2>
            <xm:f>0</xm:f>
          </x14:formula2>
          <xm:sqref>D2</xm:sqref>
        </x14:dataValidation>
        <x14:dataValidation type="list" allowBlank="1" showInputMessage="1" showErrorMessage="1">
          <x14:formula1>
            <xm:f>Лист1!$E$6:$E$8</xm:f>
          </x14:formula1>
          <x14:formula2>
            <xm:f>0</xm:f>
          </x14:formula2>
          <xm:sqref>D6</xm:sqref>
        </x14:dataValidation>
        <x14:dataValidation type="list" allowBlank="1" showInputMessage="1" showErrorMessage="1">
          <x14:formula1>
            <xm:f>Лист2!$F$27:$F$28</xm:f>
          </x14:formula1>
          <x14:formula2>
            <xm:f>0</xm:f>
          </x14:formula2>
          <xm:sqref>D308</xm:sqref>
        </x14:dataValidation>
        <x14:dataValidation type="list" allowBlank="1" showInputMessage="1" showErrorMessage="1">
          <x14:formula1>
            <xm:f>Лист2!$I$26:$I$35</xm:f>
          </x14:formula1>
          <x14:formula2>
            <xm:f>0</xm:f>
          </x14:formula2>
          <xm:sqref>D80:D81 D86 D283:D285 D287:D291</xm:sqref>
        </x14:dataValidation>
        <x14:dataValidation type="list" allowBlank="1" showInputMessage="1" showErrorMessage="1">
          <x14:formula1>
            <xm:f>Лист4!$A$1:$A$2</xm:f>
          </x14:formula1>
          <x14:formula2>
            <xm:f>0</xm:f>
          </x14:formula2>
          <xm:sqref>D310 D548</xm:sqref>
        </x14:dataValidation>
        <x14:dataValidation type="list" allowBlank="1" showInputMessage="1" showErrorMessage="1">
          <x14:formula1>
            <xm:f>Лист1!$I$10:$I$14</xm:f>
          </x14:formula1>
          <x14:formula2>
            <xm:f>0</xm:f>
          </x14:formula2>
          <xm:sqref>D347:D348 D350:D353 D355:D358 D360:D362 D364:D367 D369:D372 D505:D508 D510:D514</xm:sqref>
        </x14:dataValidation>
        <x14:dataValidation type="list" allowBlank="1" showInputMessage="1" showErrorMessage="1">
          <x14:formula1>
            <xm:f>Лист3!$C$5:$C$6</xm:f>
          </x14:formula1>
          <x14:formula2>
            <xm:f>0</xm:f>
          </x14:formula2>
          <xm:sqref>D376:D401 D373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0" zoomScaleNormal="100" workbookViewId="0">
      <selection activeCell="A18" sqref="A18:A27"/>
    </sheetView>
  </sheetViews>
  <sheetFormatPr defaultRowHeight="15" x14ac:dyDescent="0.25"/>
  <cols>
    <col min="1" max="1" width="27" customWidth="1"/>
    <col min="2" max="2" width="17.7109375" customWidth="1"/>
    <col min="3" max="3" width="17.85546875" customWidth="1"/>
    <col min="4" max="4" width="8.7109375" customWidth="1"/>
    <col min="5" max="5" width="19.140625" customWidth="1"/>
    <col min="6" max="6" width="18" customWidth="1"/>
    <col min="7" max="255" width="8.7109375" customWidth="1"/>
    <col min="256" max="256" width="27" customWidth="1"/>
    <col min="257" max="257" width="17.7109375" customWidth="1"/>
    <col min="258" max="258" width="17.85546875" customWidth="1"/>
    <col min="259" max="259" width="8.7109375" customWidth="1"/>
    <col min="260" max="260" width="14.28515625" customWidth="1"/>
    <col min="261" max="261" width="18" customWidth="1"/>
    <col min="262" max="511" width="8.7109375" customWidth="1"/>
    <col min="512" max="512" width="27" customWidth="1"/>
    <col min="513" max="513" width="17.7109375" customWidth="1"/>
    <col min="514" max="514" width="17.85546875" customWidth="1"/>
    <col min="515" max="515" width="8.7109375" customWidth="1"/>
    <col min="516" max="516" width="14.28515625" customWidth="1"/>
    <col min="517" max="517" width="18" customWidth="1"/>
    <col min="518" max="767" width="8.7109375" customWidth="1"/>
    <col min="768" max="768" width="27" customWidth="1"/>
    <col min="769" max="769" width="17.7109375" customWidth="1"/>
    <col min="770" max="770" width="17.85546875" customWidth="1"/>
    <col min="771" max="771" width="8.7109375" customWidth="1"/>
    <col min="772" max="772" width="14.28515625" customWidth="1"/>
    <col min="773" max="773" width="18" customWidth="1"/>
    <col min="774" max="1023" width="8.7109375" customWidth="1"/>
    <col min="1024" max="1025" width="27" customWidth="1"/>
  </cols>
  <sheetData>
    <row r="1" spans="1:9" ht="15" customHeight="1" x14ac:dyDescent="0.25">
      <c r="A1" s="114" t="s">
        <v>876</v>
      </c>
      <c r="B1" s="114"/>
      <c r="C1" s="114"/>
      <c r="D1" s="114"/>
      <c r="E1" s="6" t="str">
        <f>' Форма ДОО 1'!D2</f>
        <v>г.Ставрополь</v>
      </c>
    </row>
    <row r="2" spans="1:9" ht="15" customHeight="1" x14ac:dyDescent="0.25">
      <c r="A2" s="114" t="s">
        <v>1361</v>
      </c>
      <c r="B2" s="114"/>
      <c r="C2" s="114"/>
      <c r="D2" s="114"/>
      <c r="E2" s="6" t="str">
        <f>' Форма ДОО 1'!D5</f>
        <v>Город</v>
      </c>
      <c r="F2" s="136" t="s">
        <v>1362</v>
      </c>
    </row>
    <row r="3" spans="1:9" ht="15" customHeight="1" x14ac:dyDescent="0.25">
      <c r="A3" s="114" t="s">
        <v>1363</v>
      </c>
      <c r="B3" s="114"/>
      <c r="C3" s="114"/>
      <c r="D3" s="114"/>
      <c r="E3" s="6" t="str">
        <f>' Форма ДОО 1'!D4</f>
        <v>МБДОУ  д/с №40</v>
      </c>
      <c r="F3" s="136"/>
    </row>
    <row r="4" spans="1:9" ht="79.5" customHeight="1" x14ac:dyDescent="0.25">
      <c r="A4" s="114" t="s">
        <v>1364</v>
      </c>
      <c r="B4" s="114"/>
      <c r="C4" s="114"/>
      <c r="D4" s="95" t="s">
        <v>909</v>
      </c>
      <c r="E4" s="96">
        <v>11</v>
      </c>
      <c r="F4" s="136"/>
      <c r="H4" s="10"/>
    </row>
    <row r="5" spans="1:9" ht="15" customHeight="1" x14ac:dyDescent="0.25">
      <c r="A5" s="138" t="s">
        <v>1365</v>
      </c>
      <c r="B5" s="138"/>
      <c r="C5" s="97" t="s">
        <v>1366</v>
      </c>
      <c r="D5" s="95" t="s">
        <v>909</v>
      </c>
      <c r="E5" s="96">
        <v>1</v>
      </c>
      <c r="F5" s="98">
        <f>E5/$E$4*100</f>
        <v>9.0909090909090917</v>
      </c>
      <c r="H5" s="10" t="s">
        <v>875</v>
      </c>
    </row>
    <row r="6" spans="1:9" x14ac:dyDescent="0.25">
      <c r="A6" s="138"/>
      <c r="B6" s="138"/>
      <c r="C6" s="97" t="s">
        <v>1367</v>
      </c>
      <c r="D6" s="95" t="s">
        <v>909</v>
      </c>
      <c r="E6" s="96">
        <v>5</v>
      </c>
      <c r="F6" s="98">
        <f>E6/$E$4*100</f>
        <v>45.454545454545453</v>
      </c>
      <c r="H6" s="18"/>
      <c r="I6" s="1" t="s">
        <v>1368</v>
      </c>
    </row>
    <row r="7" spans="1:9" ht="30" x14ac:dyDescent="0.25">
      <c r="A7" s="94" t="s">
        <v>1369</v>
      </c>
      <c r="B7" s="94" t="s">
        <v>1370</v>
      </c>
      <c r="C7" s="94" t="s">
        <v>1371</v>
      </c>
      <c r="D7" s="94" t="s">
        <v>1372</v>
      </c>
      <c r="E7" s="94" t="s">
        <v>1373</v>
      </c>
      <c r="F7" s="99"/>
      <c r="H7" s="20"/>
      <c r="I7" s="1" t="s">
        <v>1374</v>
      </c>
    </row>
    <row r="8" spans="1:9" ht="30" customHeight="1" x14ac:dyDescent="0.25">
      <c r="A8" s="137" t="s">
        <v>1375</v>
      </c>
      <c r="B8" s="100" t="s">
        <v>1376</v>
      </c>
      <c r="C8" s="97" t="s">
        <v>1366</v>
      </c>
      <c r="D8" s="95" t="s">
        <v>909</v>
      </c>
      <c r="E8" s="96">
        <v>0</v>
      </c>
      <c r="F8" s="98">
        <f>E8/E5*100</f>
        <v>0</v>
      </c>
    </row>
    <row r="9" spans="1:9" x14ac:dyDescent="0.25">
      <c r="A9" s="137"/>
      <c r="B9" s="101"/>
      <c r="C9" s="97" t="s">
        <v>1367</v>
      </c>
      <c r="D9" s="95" t="s">
        <v>909</v>
      </c>
      <c r="E9" s="96">
        <v>0</v>
      </c>
      <c r="F9" s="98">
        <f>E9/E6*100</f>
        <v>0</v>
      </c>
    </row>
    <row r="10" spans="1:9" x14ac:dyDescent="0.25">
      <c r="A10" s="137"/>
      <c r="B10" s="100" t="s">
        <v>1377</v>
      </c>
      <c r="C10" s="97" t="s">
        <v>1366</v>
      </c>
      <c r="D10" s="95" t="s">
        <v>909</v>
      </c>
      <c r="E10" s="96">
        <v>0</v>
      </c>
      <c r="F10" s="98">
        <f>E10/E5*100</f>
        <v>0</v>
      </c>
    </row>
    <row r="11" spans="1:9" x14ac:dyDescent="0.25">
      <c r="A11" s="137"/>
      <c r="B11" s="101"/>
      <c r="C11" s="97" t="s">
        <v>1367</v>
      </c>
      <c r="D11" s="95" t="s">
        <v>909</v>
      </c>
      <c r="E11" s="96">
        <v>0</v>
      </c>
      <c r="F11" s="98">
        <f>E11/E6*100</f>
        <v>0</v>
      </c>
    </row>
    <row r="12" spans="1:9" x14ac:dyDescent="0.25">
      <c r="A12" s="137"/>
      <c r="B12" s="100" t="s">
        <v>1378</v>
      </c>
      <c r="C12" s="97" t="s">
        <v>1366</v>
      </c>
      <c r="D12" s="95" t="s">
        <v>909</v>
      </c>
      <c r="E12" s="96">
        <v>0</v>
      </c>
      <c r="F12" s="98">
        <f>E12/E5*100</f>
        <v>0</v>
      </c>
    </row>
    <row r="13" spans="1:9" x14ac:dyDescent="0.25">
      <c r="A13" s="137"/>
      <c r="B13" s="101"/>
      <c r="C13" s="97" t="s">
        <v>1367</v>
      </c>
      <c r="D13" s="95" t="s">
        <v>909</v>
      </c>
      <c r="E13" s="96">
        <v>0</v>
      </c>
      <c r="F13" s="98">
        <f>E13/E6*100</f>
        <v>0</v>
      </c>
    </row>
    <row r="14" spans="1:9" x14ac:dyDescent="0.25">
      <c r="A14" s="137"/>
      <c r="B14" s="100" t="s">
        <v>1379</v>
      </c>
      <c r="C14" s="97" t="s">
        <v>1366</v>
      </c>
      <c r="D14" s="95" t="s">
        <v>909</v>
      </c>
      <c r="E14" s="96">
        <v>0</v>
      </c>
      <c r="F14" s="98">
        <f>E14/E5*100</f>
        <v>0</v>
      </c>
    </row>
    <row r="15" spans="1:9" x14ac:dyDescent="0.25">
      <c r="A15" s="137"/>
      <c r="B15" s="101"/>
      <c r="C15" s="97" t="s">
        <v>1367</v>
      </c>
      <c r="D15" s="95" t="s">
        <v>909</v>
      </c>
      <c r="E15" s="96">
        <v>0</v>
      </c>
      <c r="F15" s="98">
        <f>E15/E6*100</f>
        <v>0</v>
      </c>
    </row>
    <row r="16" spans="1:9" x14ac:dyDescent="0.25">
      <c r="A16" s="137"/>
      <c r="B16" s="100" t="s">
        <v>1380</v>
      </c>
      <c r="C16" s="97" t="s">
        <v>1366</v>
      </c>
      <c r="D16" s="95" t="s">
        <v>909</v>
      </c>
      <c r="E16" s="96">
        <v>0</v>
      </c>
      <c r="F16" s="98">
        <f>E16/E5*100</f>
        <v>0</v>
      </c>
    </row>
    <row r="17" spans="1:6" x14ac:dyDescent="0.25">
      <c r="A17" s="137"/>
      <c r="B17" s="101"/>
      <c r="C17" s="97" t="s">
        <v>1367</v>
      </c>
      <c r="D17" s="95" t="s">
        <v>909</v>
      </c>
      <c r="E17" s="96">
        <v>0</v>
      </c>
      <c r="F17" s="98">
        <f>E17/E6*100</f>
        <v>0</v>
      </c>
    </row>
    <row r="18" spans="1:6" ht="30" customHeight="1" x14ac:dyDescent="0.25">
      <c r="A18" s="137" t="s">
        <v>1381</v>
      </c>
      <c r="B18" s="100" t="s">
        <v>1376</v>
      </c>
      <c r="C18" s="97" t="s">
        <v>1366</v>
      </c>
      <c r="D18" s="95" t="s">
        <v>909</v>
      </c>
      <c r="E18" s="96">
        <v>1</v>
      </c>
      <c r="F18" s="98">
        <f>E18/E5*100</f>
        <v>100</v>
      </c>
    </row>
    <row r="19" spans="1:6" x14ac:dyDescent="0.25">
      <c r="A19" s="137"/>
      <c r="B19" s="101"/>
      <c r="C19" s="97" t="s">
        <v>1367</v>
      </c>
      <c r="D19" s="95" t="s">
        <v>909</v>
      </c>
      <c r="E19" s="96">
        <v>1</v>
      </c>
      <c r="F19" s="98">
        <f>E19/E6*100</f>
        <v>20</v>
      </c>
    </row>
    <row r="20" spans="1:6" x14ac:dyDescent="0.25">
      <c r="A20" s="137"/>
      <c r="B20" s="100" t="s">
        <v>1377</v>
      </c>
      <c r="C20" s="97" t="s">
        <v>1366</v>
      </c>
      <c r="D20" s="95" t="s">
        <v>909</v>
      </c>
      <c r="E20" s="96">
        <v>0</v>
      </c>
      <c r="F20" s="98">
        <f>E20/E5*100</f>
        <v>0</v>
      </c>
    </row>
    <row r="21" spans="1:6" x14ac:dyDescent="0.25">
      <c r="A21" s="137"/>
      <c r="B21" s="101"/>
      <c r="C21" s="97" t="s">
        <v>1367</v>
      </c>
      <c r="D21" s="95" t="s">
        <v>909</v>
      </c>
      <c r="E21" s="96">
        <v>0</v>
      </c>
      <c r="F21" s="98">
        <f>E21/E6*100</f>
        <v>0</v>
      </c>
    </row>
    <row r="22" spans="1:6" x14ac:dyDescent="0.25">
      <c r="A22" s="137"/>
      <c r="B22" s="100" t="s">
        <v>1378</v>
      </c>
      <c r="C22" s="97" t="s">
        <v>1366</v>
      </c>
      <c r="D22" s="95" t="s">
        <v>909</v>
      </c>
      <c r="E22" s="96">
        <v>0</v>
      </c>
      <c r="F22" s="98">
        <f>E22/E5*100</f>
        <v>0</v>
      </c>
    </row>
    <row r="23" spans="1:6" x14ac:dyDescent="0.25">
      <c r="A23" s="137"/>
      <c r="B23" s="101"/>
      <c r="C23" s="97" t="s">
        <v>1367</v>
      </c>
      <c r="D23" s="95" t="s">
        <v>909</v>
      </c>
      <c r="E23" s="96">
        <v>0</v>
      </c>
      <c r="F23" s="98">
        <f>E23/E6*100</f>
        <v>0</v>
      </c>
    </row>
    <row r="24" spans="1:6" x14ac:dyDescent="0.25">
      <c r="A24" s="137"/>
      <c r="B24" s="100" t="s">
        <v>1379</v>
      </c>
      <c r="C24" s="97" t="s">
        <v>1366</v>
      </c>
      <c r="D24" s="95" t="s">
        <v>909</v>
      </c>
      <c r="E24" s="96">
        <v>0</v>
      </c>
      <c r="F24" s="98">
        <f>E24/E5*100</f>
        <v>0</v>
      </c>
    </row>
    <row r="25" spans="1:6" x14ac:dyDescent="0.25">
      <c r="A25" s="137"/>
      <c r="B25" s="101"/>
      <c r="C25" s="97" t="s">
        <v>1367</v>
      </c>
      <c r="D25" s="95" t="s">
        <v>909</v>
      </c>
      <c r="E25" s="96">
        <v>0</v>
      </c>
      <c r="F25" s="98">
        <f>E25/E6*100</f>
        <v>0</v>
      </c>
    </row>
    <row r="26" spans="1:6" x14ac:dyDescent="0.25">
      <c r="A26" s="137"/>
      <c r="B26" s="100" t="s">
        <v>1380</v>
      </c>
      <c r="C26" s="97" t="s">
        <v>1366</v>
      </c>
      <c r="D26" s="95" t="s">
        <v>909</v>
      </c>
      <c r="E26" s="96">
        <v>0</v>
      </c>
      <c r="F26" s="98">
        <f>E26/E5*100</f>
        <v>0</v>
      </c>
    </row>
    <row r="27" spans="1:6" x14ac:dyDescent="0.25">
      <c r="A27" s="137"/>
      <c r="B27" s="101"/>
      <c r="C27" s="97" t="s">
        <v>1367</v>
      </c>
      <c r="D27" s="95" t="s">
        <v>909</v>
      </c>
      <c r="E27" s="96">
        <v>3</v>
      </c>
      <c r="F27" s="98">
        <f>E27/E6*100</f>
        <v>60</v>
      </c>
    </row>
    <row r="28" spans="1:6" ht="30" customHeight="1" x14ac:dyDescent="0.25">
      <c r="A28" s="137" t="s">
        <v>1382</v>
      </c>
      <c r="B28" s="100" t="s">
        <v>1376</v>
      </c>
      <c r="C28" s="97" t="s">
        <v>1366</v>
      </c>
      <c r="D28" s="95" t="s">
        <v>909</v>
      </c>
      <c r="E28" s="96">
        <v>0</v>
      </c>
      <c r="F28" s="98">
        <f>E28/E5*100</f>
        <v>0</v>
      </c>
    </row>
    <row r="29" spans="1:6" x14ac:dyDescent="0.25">
      <c r="A29" s="137"/>
      <c r="B29" s="101"/>
      <c r="C29" s="97" t="s">
        <v>1367</v>
      </c>
      <c r="D29" s="95" t="s">
        <v>909</v>
      </c>
      <c r="E29" s="96">
        <v>0</v>
      </c>
      <c r="F29" s="98">
        <f>E29/E6*100</f>
        <v>0</v>
      </c>
    </row>
    <row r="30" spans="1:6" x14ac:dyDescent="0.25">
      <c r="A30" s="137"/>
      <c r="B30" s="100" t="s">
        <v>1377</v>
      </c>
      <c r="C30" s="97" t="s">
        <v>1366</v>
      </c>
      <c r="D30" s="95" t="s">
        <v>909</v>
      </c>
      <c r="E30" s="96">
        <v>0</v>
      </c>
      <c r="F30" s="98">
        <f>E30/E5*100</f>
        <v>0</v>
      </c>
    </row>
    <row r="31" spans="1:6" x14ac:dyDescent="0.25">
      <c r="A31" s="137"/>
      <c r="B31" s="101"/>
      <c r="C31" s="97" t="s">
        <v>1367</v>
      </c>
      <c r="D31" s="95" t="s">
        <v>909</v>
      </c>
      <c r="E31" s="96">
        <v>0</v>
      </c>
      <c r="F31" s="98">
        <f>E31/E6*100</f>
        <v>0</v>
      </c>
    </row>
    <row r="32" spans="1:6" x14ac:dyDescent="0.25">
      <c r="A32" s="137"/>
      <c r="B32" s="100" t="s">
        <v>1378</v>
      </c>
      <c r="C32" s="97" t="s">
        <v>1366</v>
      </c>
      <c r="D32" s="95" t="s">
        <v>909</v>
      </c>
      <c r="E32" s="96">
        <v>0</v>
      </c>
      <c r="F32" s="98">
        <f>E32/E5*100</f>
        <v>0</v>
      </c>
    </row>
    <row r="33" spans="1:6" x14ac:dyDescent="0.25">
      <c r="A33" s="137"/>
      <c r="B33" s="101"/>
      <c r="C33" s="97" t="s">
        <v>1367</v>
      </c>
      <c r="D33" s="95" t="s">
        <v>909</v>
      </c>
      <c r="E33" s="96">
        <v>0</v>
      </c>
      <c r="F33" s="98">
        <f>E33/E6*100</f>
        <v>0</v>
      </c>
    </row>
    <row r="34" spans="1:6" x14ac:dyDescent="0.25">
      <c r="A34" s="137"/>
      <c r="B34" s="100" t="s">
        <v>1379</v>
      </c>
      <c r="C34" s="97" t="s">
        <v>1366</v>
      </c>
      <c r="D34" s="95" t="s">
        <v>909</v>
      </c>
      <c r="E34" s="96">
        <v>0</v>
      </c>
      <c r="F34" s="98">
        <f>E34/E5*100</f>
        <v>0</v>
      </c>
    </row>
    <row r="35" spans="1:6" x14ac:dyDescent="0.25">
      <c r="A35" s="137"/>
      <c r="B35" s="101"/>
      <c r="C35" s="97" t="s">
        <v>1367</v>
      </c>
      <c r="D35" s="95" t="s">
        <v>909</v>
      </c>
      <c r="E35" s="96">
        <v>0</v>
      </c>
      <c r="F35" s="98">
        <f>E35/E6*100</f>
        <v>0</v>
      </c>
    </row>
    <row r="36" spans="1:6" x14ac:dyDescent="0.25">
      <c r="A36" s="137"/>
      <c r="B36" s="100" t="s">
        <v>1380</v>
      </c>
      <c r="C36" s="97" t="s">
        <v>1366</v>
      </c>
      <c r="D36" s="95" t="s">
        <v>909</v>
      </c>
      <c r="E36" s="96">
        <v>0</v>
      </c>
      <c r="F36" s="98">
        <f>E36/E5*100</f>
        <v>0</v>
      </c>
    </row>
    <row r="37" spans="1:6" x14ac:dyDescent="0.25">
      <c r="A37" s="137"/>
      <c r="B37" s="101"/>
      <c r="C37" s="97" t="s">
        <v>1367</v>
      </c>
      <c r="D37" s="95" t="s">
        <v>909</v>
      </c>
      <c r="E37" s="96">
        <v>0</v>
      </c>
      <c r="F37" s="98">
        <f>E37/E6*100</f>
        <v>0</v>
      </c>
    </row>
    <row r="38" spans="1:6" ht="15" customHeight="1" x14ac:dyDescent="0.25">
      <c r="A38" s="139" t="s">
        <v>1383</v>
      </c>
      <c r="B38" s="139"/>
      <c r="C38" s="97" t="s">
        <v>1366</v>
      </c>
      <c r="D38" s="95" t="s">
        <v>909</v>
      </c>
      <c r="E38" s="96">
        <v>0</v>
      </c>
      <c r="F38" s="98">
        <f>E38/E5*100</f>
        <v>0</v>
      </c>
    </row>
    <row r="39" spans="1:6" x14ac:dyDescent="0.25">
      <c r="A39" s="139"/>
      <c r="B39" s="139"/>
      <c r="C39" s="97" t="s">
        <v>1367</v>
      </c>
      <c r="D39" s="95" t="s">
        <v>909</v>
      </c>
      <c r="E39" s="96">
        <v>0</v>
      </c>
      <c r="F39" s="98">
        <f>E39/E6*100</f>
        <v>0</v>
      </c>
    </row>
    <row r="40" spans="1:6" ht="30" x14ac:dyDescent="0.25">
      <c r="A40" s="94" t="s">
        <v>1369</v>
      </c>
      <c r="B40" s="94" t="s">
        <v>1370</v>
      </c>
      <c r="C40" s="94" t="s">
        <v>1371</v>
      </c>
      <c r="D40" s="94" t="s">
        <v>1372</v>
      </c>
      <c r="E40" s="94" t="s">
        <v>1373</v>
      </c>
      <c r="F40" s="94"/>
    </row>
    <row r="41" spans="1:6" ht="30" customHeight="1" x14ac:dyDescent="0.25">
      <c r="A41" s="137" t="s">
        <v>1384</v>
      </c>
      <c r="B41" s="100" t="s">
        <v>1376</v>
      </c>
      <c r="C41" s="97" t="s">
        <v>1366</v>
      </c>
      <c r="D41" s="95" t="s">
        <v>909</v>
      </c>
      <c r="E41" s="96">
        <v>0</v>
      </c>
      <c r="F41" s="98">
        <f>E41/E5*100</f>
        <v>0</v>
      </c>
    </row>
    <row r="42" spans="1:6" x14ac:dyDescent="0.25">
      <c r="A42" s="137"/>
      <c r="B42" s="101"/>
      <c r="C42" s="97" t="s">
        <v>1367</v>
      </c>
      <c r="D42" s="95" t="s">
        <v>909</v>
      </c>
      <c r="E42" s="96">
        <v>0</v>
      </c>
      <c r="F42" s="98">
        <f>E42/E6*100</f>
        <v>0</v>
      </c>
    </row>
    <row r="43" spans="1:6" x14ac:dyDescent="0.25">
      <c r="A43" s="137"/>
      <c r="B43" s="100" t="s">
        <v>1377</v>
      </c>
      <c r="C43" s="97" t="s">
        <v>1366</v>
      </c>
      <c r="D43" s="95" t="s">
        <v>909</v>
      </c>
      <c r="E43" s="96">
        <v>0</v>
      </c>
      <c r="F43" s="98">
        <f>E43/E5*100</f>
        <v>0</v>
      </c>
    </row>
    <row r="44" spans="1:6" x14ac:dyDescent="0.25">
      <c r="A44" s="137"/>
      <c r="B44" s="101"/>
      <c r="C44" s="97" t="s">
        <v>1367</v>
      </c>
      <c r="D44" s="95" t="s">
        <v>909</v>
      </c>
      <c r="E44" s="96">
        <v>0</v>
      </c>
      <c r="F44" s="98">
        <f>E44/E6*100</f>
        <v>0</v>
      </c>
    </row>
    <row r="45" spans="1:6" x14ac:dyDescent="0.25">
      <c r="A45" s="137"/>
      <c r="B45" s="100" t="s">
        <v>1378</v>
      </c>
      <c r="C45" s="97" t="s">
        <v>1366</v>
      </c>
      <c r="D45" s="95" t="s">
        <v>909</v>
      </c>
      <c r="E45" s="96">
        <v>0</v>
      </c>
      <c r="F45" s="98">
        <f>E45/E5*100</f>
        <v>0</v>
      </c>
    </row>
    <row r="46" spans="1:6" x14ac:dyDescent="0.25">
      <c r="A46" s="137"/>
      <c r="B46" s="101"/>
      <c r="C46" s="97" t="s">
        <v>1367</v>
      </c>
      <c r="D46" s="95" t="s">
        <v>909</v>
      </c>
      <c r="E46" s="96">
        <v>0</v>
      </c>
      <c r="F46" s="98">
        <f>E46/E6*100</f>
        <v>0</v>
      </c>
    </row>
    <row r="47" spans="1:6" x14ac:dyDescent="0.25">
      <c r="A47" s="137"/>
      <c r="B47" s="100" t="s">
        <v>1379</v>
      </c>
      <c r="C47" s="97" t="s">
        <v>1366</v>
      </c>
      <c r="D47" s="95" t="s">
        <v>909</v>
      </c>
      <c r="E47" s="96">
        <v>0</v>
      </c>
      <c r="F47" s="98">
        <f>E47/E5*100</f>
        <v>0</v>
      </c>
    </row>
    <row r="48" spans="1:6" x14ac:dyDescent="0.25">
      <c r="A48" s="137"/>
      <c r="B48" s="101"/>
      <c r="C48" s="97" t="s">
        <v>1367</v>
      </c>
      <c r="D48" s="95" t="s">
        <v>909</v>
      </c>
      <c r="E48" s="96">
        <v>0</v>
      </c>
      <c r="F48" s="98">
        <f>E48/E6*100</f>
        <v>0</v>
      </c>
    </row>
    <row r="49" spans="1:6" x14ac:dyDescent="0.25">
      <c r="A49" s="137"/>
      <c r="B49" s="100" t="s">
        <v>1380</v>
      </c>
      <c r="C49" s="97" t="s">
        <v>1366</v>
      </c>
      <c r="D49" s="95" t="s">
        <v>909</v>
      </c>
      <c r="E49" s="96">
        <v>0</v>
      </c>
      <c r="F49" s="98">
        <f>E49/E5*100</f>
        <v>0</v>
      </c>
    </row>
    <row r="50" spans="1:6" x14ac:dyDescent="0.25">
      <c r="A50" s="137"/>
      <c r="B50" s="101"/>
      <c r="C50" s="97" t="s">
        <v>1367</v>
      </c>
      <c r="D50" s="95" t="s">
        <v>909</v>
      </c>
      <c r="E50" s="96">
        <v>0</v>
      </c>
      <c r="F50" s="98">
        <f>E50/E6*100</f>
        <v>0</v>
      </c>
    </row>
  </sheetData>
  <sheetProtection password="CEEF" sheet="1" objects="1" scenarios="1"/>
  <mergeCells count="11">
    <mergeCell ref="A41:A50"/>
    <mergeCell ref="A5:B6"/>
    <mergeCell ref="A8:A17"/>
    <mergeCell ref="A18:A27"/>
    <mergeCell ref="A28:A37"/>
    <mergeCell ref="A38:B39"/>
    <mergeCell ref="A1:D1"/>
    <mergeCell ref="A2:D2"/>
    <mergeCell ref="F2:F4"/>
    <mergeCell ref="A3:D3"/>
    <mergeCell ref="A4:C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 Форма ДОО 1</vt:lpstr>
      <vt:lpstr>Форма ДОО 2</vt:lpstr>
      <vt:lpstr>' Форма ДОО 1'!_ФильтрБазыДанных</vt:lpstr>
      <vt:lpstr>другая_примерная_образовательная_программа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chrono</dc:creator>
  <dc:description/>
  <cp:lastModifiedBy>User</cp:lastModifiedBy>
  <cp:revision>0</cp:revision>
  <cp:lastPrinted>2023-05-24T06:41:31Z</cp:lastPrinted>
  <dcterms:created xsi:type="dcterms:W3CDTF">2015-06-05T18:19:34Z</dcterms:created>
  <dcterms:modified xsi:type="dcterms:W3CDTF">2023-05-25T11:02:16Z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